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TANQUES LOURDES" sheetId="1" r:id="rId1"/>
    <sheet name="PELIGROS" sheetId="2" r:id="rId2"/>
    <sheet name="FUNCIONES" sheetId="3" r:id="rId3"/>
  </sheets>
  <definedNames>
    <definedName name="_xlnm._FilterDatabase" localSheetId="0" hidden="1">'TANQUES LOURDES'!$A$10:$AD$120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<sst xmlns="http://schemas.openxmlformats.org/spreadsheetml/2006/main" count="3701" uniqueCount="1247">
  <si>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</si>
  <si>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</si>
  <si>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</si>
  <si>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</si>
  <si>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</si>
  <si>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</si>
  <si>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</si>
  <si>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</si>
  <si>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</si>
  <si>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</si>
  <si>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</si>
  <si>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</si>
  <si>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</si>
  <si>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</si>
  <si>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</si>
  <si>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</si>
  <si>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</si>
  <si>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</si>
  <si>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</si>
  <si>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</si>
  <si>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</si>
  <si>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</si>
  <si>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</si>
  <si>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</si>
  <si>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</si>
  <si>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</si>
  <si>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</si>
  <si>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</si>
  <si>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</si>
  <si>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</si>
  <si>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</si>
  <si>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</si>
  <si>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</si>
  <si>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</si>
  <si>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</si>
  <si>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</si>
  <si>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</si>
  <si>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</si>
  <si>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</si>
  <si>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</si>
  <si>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</si>
  <si>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</si>
  <si>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</si>
  <si>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</si>
  <si>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</si>
  <si>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</si>
  <si>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</si>
  <si>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</si>
  <si>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</si>
  <si>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</si>
  <si>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</si>
  <si>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</si>
  <si>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</si>
  <si>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</si>
  <si>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</si>
  <si>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</si>
  <si>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</si>
  <si>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</si>
  <si>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</si>
  <si>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</si>
  <si>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</si>
  <si>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</si>
  <si>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</si>
  <si>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</si>
  <si>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</si>
  <si>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</si>
  <si>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</si>
  <si>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</si>
  <si>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</si>
  <si>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</si>
  <si>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</si>
  <si>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</si>
  <si>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</si>
  <si>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</si>
  <si>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</si>
  <si>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</si>
  <si>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</si>
  <si>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</si>
  <si>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</si>
  <si>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</si>
  <si>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</si>
  <si>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</si>
  <si>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</si>
  <si>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</si>
  <si>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</si>
  <si>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</si>
  <si>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</si>
  <si>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</si>
  <si>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</si>
  <si>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</si>
  <si>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</si>
  <si>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</si>
  <si>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</si>
  <si>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</si>
  <si>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</si>
  <si>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</si>
  <si>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</si>
  <si>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</si>
  <si>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</si>
  <si>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</si>
  <si>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</si>
  <si>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</si>
  <si>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</si>
  <si>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</si>
  <si>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</si>
  <si>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</si>
  <si>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</si>
  <si>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</si>
  <si>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</si>
  <si>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</si>
  <si>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</si>
  <si>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</si>
  <si>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</si>
  <si>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</si>
  <si>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</si>
  <si>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</si>
  <si>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</si>
  <si>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</si>
  <si>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</si>
  <si>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</si>
  <si>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</si>
  <si>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</si>
  <si>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</si>
  <si>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</si>
  <si>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</si>
  <si>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</si>
  <si>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</si>
  <si>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</si>
  <si>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</si>
  <si>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</si>
  <si>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</si>
  <si>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</si>
  <si>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</si>
  <si>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</si>
  <si>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</si>
  <si>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</si>
  <si>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</si>
  <si>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</si>
  <si>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</si>
  <si>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</si>
  <si>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</si>
  <si>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</si>
  <si>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</si>
  <si>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</si>
  <si>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</si>
  <si>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</si>
  <si>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</si>
  <si>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</si>
  <si>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</si>
  <si>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</si>
  <si>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</si>
  <si>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</si>
  <si>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</si>
  <si>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</si>
  <si>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</si>
  <si>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</si>
  <si>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</si>
  <si>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</si>
  <si>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</si>
  <si>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</si>
  <si>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</si>
  <si>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</si>
  <si>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</si>
  <si>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</si>
  <si>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</si>
  <si>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</si>
  <si>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</si>
  <si>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</si>
  <si>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</si>
  <si>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</si>
  <si>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</si>
  <si>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</si>
  <si>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</si>
  <si>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</si>
  <si>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</si>
  <si>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</si>
  <si>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</si>
  <si>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</si>
  <si>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</si>
  <si>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</si>
  <si>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</si>
  <si>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</si>
  <si>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</si>
  <si>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</si>
  <si>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</si>
  <si>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</si>
  <si>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</si>
  <si>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</si>
  <si>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</si>
  <si>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</si>
  <si>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</si>
  <si>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</si>
  <si>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</si>
  <si>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</si>
  <si>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</si>
  <si>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</si>
  <si>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</si>
  <si>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</si>
  <si>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</si>
  <si>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</si>
  <si>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</si>
  <si>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</si>
  <si>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</si>
  <si>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</si>
  <si>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</si>
  <si>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</si>
  <si>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</si>
  <si>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</si>
  <si>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</si>
  <si>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</si>
  <si>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</si>
  <si>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</si>
  <si>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</si>
  <si>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</si>
  <si>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</si>
  <si>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</si>
  <si>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</si>
  <si>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</si>
  <si>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</si>
  <si>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</si>
  <si>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</si>
  <si>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</si>
  <si>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</si>
  <si>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</si>
  <si>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</si>
  <si>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</si>
  <si>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</si>
  <si>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</si>
  <si>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</si>
  <si>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</si>
  <si>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</si>
  <si>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</si>
  <si>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</si>
  <si>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</si>
  <si>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</si>
  <si>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</si>
  <si>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</si>
  <si>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</si>
  <si>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</si>
  <si>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</si>
  <si>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</si>
  <si>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</si>
  <si>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</si>
  <si>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</si>
  <si>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</si>
  <si>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</si>
  <si>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</si>
  <si>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</si>
  <si>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</si>
  <si>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</si>
  <si>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</si>
  <si>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</si>
  <si>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</si>
  <si>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</si>
  <si>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</si>
  <si>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</si>
  <si>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</si>
  <si>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</si>
  <si>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</si>
  <si>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</si>
  <si>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</si>
  <si>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</si>
  <si>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</si>
  <si>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</si>
  <si>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</si>
  <si>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</si>
  <si>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</si>
  <si>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</si>
  <si>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</si>
  <si>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</si>
  <si>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</si>
  <si>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</si>
  <si>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</si>
  <si>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</si>
  <si>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</si>
  <si>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</si>
  <si>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</si>
  <si>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</si>
  <si>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</si>
  <si>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</si>
  <si>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</si>
  <si>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</si>
  <si>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</si>
  <si>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</si>
  <si>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</si>
  <si>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</si>
  <si>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</si>
  <si>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</si>
  <si>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</si>
  <si>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</si>
  <si>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</si>
  <si>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</si>
  <si>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</si>
  <si>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</si>
  <si>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</si>
  <si>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</si>
  <si>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</si>
  <si>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</si>
  <si>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</si>
  <si>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</si>
  <si>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</si>
  <si>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</si>
  <si>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</si>
  <si>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</si>
  <si>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</si>
  <si>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</si>
  <si>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</si>
  <si>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</si>
  <si>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</si>
  <si>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</si>
  <si>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</si>
  <si>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</si>
  <si>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</si>
  <si>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</si>
  <si>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</si>
  <si>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</si>
  <si>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</si>
  <si>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</si>
  <si>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</si>
  <si>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</si>
  <si>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</si>
  <si>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</si>
  <si>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</si>
  <si>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</si>
  <si>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</si>
  <si>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</si>
  <si>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</si>
  <si>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</si>
  <si>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</si>
  <si>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</si>
  <si>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</si>
  <si>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</si>
  <si>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</si>
  <si>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</si>
  <si>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</si>
  <si>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</si>
  <si>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</si>
  <si>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</si>
  <si>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</si>
  <si>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</si>
  <si>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</si>
  <si>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</si>
  <si>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</si>
  <si>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</si>
  <si>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</si>
  <si>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</si>
  <si>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</si>
  <si>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</si>
  <si>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</si>
  <si>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</si>
  <si>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</si>
  <si>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</si>
  <si>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</si>
  <si>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</si>
  <si>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</si>
  <si>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</si>
  <si>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</si>
  <si>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</si>
  <si>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</si>
  <si>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</si>
  <si>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</si>
  <si>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</si>
  <si>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</si>
  <si>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</si>
  <si>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</si>
  <si>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</si>
  <si>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</si>
  <si>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</si>
  <si>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</si>
  <si>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</si>
  <si>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</si>
  <si>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</si>
  <si>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</si>
  <si>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</si>
  <si>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</si>
  <si>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</si>
  <si>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</si>
  <si>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</si>
  <si>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</si>
  <si>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</si>
  <si>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</si>
  <si>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</si>
  <si>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</si>
  <si>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</si>
  <si>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</si>
  <si>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</si>
  <si>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</si>
  <si>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</si>
  <si>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</si>
  <si>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</si>
  <si>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</si>
  <si>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</si>
  <si>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</si>
  <si>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</si>
  <si>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</si>
  <si>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</si>
  <si>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</si>
  <si>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</si>
  <si>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</si>
  <si>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</si>
  <si>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</si>
  <si>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</si>
  <si>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</si>
  <si>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</si>
  <si>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</si>
  <si>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</si>
  <si>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</si>
  <si>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</si>
  <si>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</si>
  <si>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</si>
  <si>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</si>
  <si>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</si>
  <si>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</si>
  <si>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</si>
  <si>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</si>
  <si>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</si>
  <si>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</si>
  <si>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</si>
  <si>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</si>
  <si>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</si>
  <si>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</si>
  <si>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</si>
  <si>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</si>
  <si>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</si>
  <si>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</si>
  <si>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</si>
  <si>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</si>
  <si>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</si>
  <si>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</si>
  <si>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</si>
  <si>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</si>
  <si>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</si>
  <si>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</si>
  <si>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</si>
  <si>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</si>
  <si>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</si>
  <si>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</si>
  <si>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</si>
  <si>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</si>
  <si>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</si>
  <si>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</si>
  <si>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</si>
  <si>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</si>
  <si>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</si>
  <si>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</si>
  <si>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</si>
  <si>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</si>
  <si>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</si>
  <si>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</si>
  <si>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</si>
  <si>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</si>
  <si>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</si>
  <si>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</si>
  <si>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</si>
  <si>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</si>
  <si>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</si>
  <si>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</si>
  <si>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</si>
  <si>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</si>
  <si>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</si>
  <si>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</si>
  <si>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</si>
  <si>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</si>
  <si>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</si>
  <si>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</si>
  <si>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</si>
  <si>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</si>
  <si>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</si>
  <si>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</si>
  <si>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</si>
  <si>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</si>
  <si>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</si>
  <si>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</si>
  <si>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</si>
  <si>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</si>
  <si>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</si>
  <si>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</si>
  <si>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</si>
  <si>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</si>
  <si>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</si>
  <si>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</si>
  <si>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</si>
  <si>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</si>
  <si>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</si>
  <si>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</si>
  <si>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</si>
  <si>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</si>
  <si>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</si>
  <si>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</si>
  <si>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</si>
  <si>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</si>
  <si>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</si>
  <si>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</si>
  <si>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</si>
  <si>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</si>
  <si>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</si>
  <si>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</si>
  <si>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</si>
  <si>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</si>
  <si>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</si>
  <si>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</si>
  <si>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</si>
  <si>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</si>
  <si>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</si>
  <si>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</si>
  <si>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</si>
  <si>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</si>
  <si>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</si>
  <si>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</si>
  <si>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</si>
  <si>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</si>
  <si>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</si>
  <si>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</si>
  <si>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</si>
  <si>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</si>
  <si>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</si>
  <si>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</si>
  <si>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</si>
  <si>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</si>
  <si>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</si>
  <si>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</si>
  <si>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</si>
  <si>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</si>
  <si>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</si>
  <si>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</si>
  <si>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</si>
  <si>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</si>
  <si>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</si>
  <si>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</si>
  <si>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</si>
  <si>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</si>
  <si>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</si>
  <si>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</si>
  <si>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</si>
  <si>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</si>
  <si>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</si>
  <si>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</si>
  <si>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</si>
  <si>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</si>
  <si>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</si>
  <si>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</si>
  <si>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</si>
  <si>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</si>
  <si>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</si>
  <si>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</si>
  <si>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</si>
  <si>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</si>
  <si>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</si>
  <si>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</si>
  <si>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</si>
  <si>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</si>
  <si>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</si>
  <si>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</si>
  <si>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</si>
  <si>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</si>
  <si>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</si>
  <si>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</si>
  <si>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</si>
  <si>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</si>
  <si>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</si>
  <si>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</si>
  <si>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</si>
  <si>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</si>
  <si>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</si>
  <si>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</si>
  <si>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</si>
  <si>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</si>
  <si>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</si>
  <si>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</si>
  <si>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</si>
  <si>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</si>
  <si>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</si>
  <si>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</si>
  <si>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</si>
  <si>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</si>
  <si>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</si>
  <si>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</si>
  <si>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</si>
  <si>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</si>
  <si>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</si>
  <si>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</si>
  <si>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</si>
  <si>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</si>
  <si>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</si>
  <si>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</si>
  <si>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</si>
  <si>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</si>
  <si>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</si>
  <si>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</si>
  <si>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</si>
  <si>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</si>
  <si>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</si>
  <si>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</si>
  <si>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</si>
  <si>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</si>
  <si>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</si>
  <si>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</si>
  <si>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</si>
  <si>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</si>
  <si>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</si>
  <si>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</si>
  <si>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</si>
  <si>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</si>
  <si>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</si>
  <si>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</si>
  <si>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</si>
  <si>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</si>
  <si>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</si>
  <si>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</si>
  <si>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</si>
  <si>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</si>
  <si>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</si>
  <si>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</si>
  <si>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</si>
  <si>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</si>
  <si>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</si>
  <si>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</si>
  <si>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</si>
  <si>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</si>
  <si>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</si>
  <si>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</si>
  <si>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</si>
  <si>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</si>
  <si>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</si>
  <si>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</si>
  <si>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</si>
  <si>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</si>
  <si>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</si>
  <si>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</si>
  <si>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</si>
  <si>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</si>
  <si>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</si>
  <si>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</si>
  <si>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</si>
  <si>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</si>
  <si>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</si>
  <si>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</si>
  <si>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</si>
  <si>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</si>
  <si>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</si>
  <si>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</si>
  <si>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</si>
  <si>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</si>
  <si>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</si>
  <si>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</si>
  <si>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</si>
  <si>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</si>
  <si>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</si>
  <si>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</si>
  <si>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</si>
  <si>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</si>
  <si>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</si>
  <si>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</si>
  <si>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</si>
  <si>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</si>
  <si>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</si>
  <si>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</si>
  <si>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</si>
  <si>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</si>
  <si>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</si>
  <si>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</si>
  <si>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</si>
  <si>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</si>
  <si>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</si>
  <si>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</si>
  <si>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</si>
  <si>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</si>
  <si>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</si>
  <si>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</si>
  <si>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</si>
  <si>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</si>
  <si>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</si>
  <si>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</si>
  <si>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</si>
  <si>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</si>
  <si>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</si>
  <si>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</si>
  <si>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</si>
  <si>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</si>
  <si>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</si>
  <si>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</si>
  <si>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</si>
  <si>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</si>
  <si>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</si>
  <si>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</si>
  <si>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</si>
  <si>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</si>
  <si>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</si>
  <si>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</si>
  <si>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</si>
  <si>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</si>
  <si>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</si>
  <si>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</si>
  <si>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</si>
  <si>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</si>
  <si>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</si>
  <si>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</si>
  <si>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</si>
  <si>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</si>
  <si>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</si>
  <si>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</si>
  <si>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</si>
  <si>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</si>
  <si>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</si>
  <si>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</si>
  <si>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</si>
  <si>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</si>
  <si>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</si>
  <si>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</si>
  <si>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</si>
  <si>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</si>
  <si>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</si>
  <si>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</si>
  <si>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</si>
  <si>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</si>
  <si>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</si>
  <si>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</si>
  <si>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</si>
  <si>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</si>
  <si>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</si>
  <si>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</si>
  <si>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</si>
  <si>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</si>
  <si>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</si>
  <si>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</si>
  <si>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</si>
  <si>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</si>
  <si>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</si>
  <si>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</si>
  <si>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</si>
  <si>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</si>
  <si>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</si>
  <si>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</si>
  <si>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</si>
  <si>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</si>
  <si>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</si>
  <si>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</si>
  <si>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</si>
  <si>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</si>
  <si>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</si>
  <si>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</si>
  <si>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</si>
  <si>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</si>
  <si>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</si>
  <si>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</si>
  <si>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</si>
  <si>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</si>
  <si>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</si>
  <si>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</si>
  <si>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</si>
  <si>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</si>
  <si>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</si>
  <si>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</si>
  <si>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</si>
  <si>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</si>
  <si>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</si>
  <si>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</si>
  <si>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</si>
  <si>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</si>
  <si>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</si>
  <si>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</si>
  <si>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</si>
  <si>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</si>
  <si>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</si>
  <si>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</si>
  <si>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</si>
  <si>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</si>
  <si>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</si>
  <si>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</si>
  <si>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</si>
  <si>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</si>
  <si>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</si>
  <si>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</si>
  <si>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</si>
  <si>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</si>
  <si>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</si>
  <si>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</si>
  <si>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</si>
  <si>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</si>
  <si>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</si>
  <si>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</si>
  <si>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</si>
  <si>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</si>
  <si>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</si>
  <si>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</si>
  <si>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</si>
  <si>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</si>
  <si>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</si>
  <si>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</si>
  <si>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</si>
  <si>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</si>
  <si>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</si>
  <si>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</si>
  <si>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</si>
  <si>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</si>
  <si>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</si>
  <si>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</si>
  <si>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</si>
  <si>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</si>
  <si>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</si>
  <si>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</si>
  <si>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</si>
  <si>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</si>
  <si>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</si>
  <si>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</si>
  <si>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</si>
  <si>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</si>
  <si>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</si>
  <si>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</si>
  <si>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</si>
  <si>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</si>
  <si>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</si>
  <si>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</si>
  <si>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</si>
  <si>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</si>
  <si>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</si>
  <si>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</si>
  <si>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</si>
  <si>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</si>
  <si>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</si>
  <si>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</si>
  <si>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</si>
  <si>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</si>
  <si>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</si>
  <si>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</si>
  <si>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</si>
  <si>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</si>
  <si>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</si>
  <si>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</si>
  <si>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</si>
  <si>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</si>
  <si>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</si>
  <si>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</si>
  <si>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</si>
  <si>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</si>
  <si>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</si>
  <si>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</si>
  <si>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</si>
  <si>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</si>
  <si>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</si>
  <si>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</si>
  <si>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</si>
  <si>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</si>
  <si>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</si>
  <si>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</si>
  <si>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</si>
  <si>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</si>
  <si>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</si>
  <si>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</si>
  <si>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</si>
  <si>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</si>
  <si>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</si>
  <si>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</si>
  <si>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</si>
  <si>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</si>
  <si>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</si>
  <si>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</si>
  <si>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</si>
  <si>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</si>
  <si>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</si>
  <si>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</si>
  <si>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</si>
  <si>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</si>
  <si>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</si>
  <si>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</si>
  <si>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</si>
  <si>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</si>
  <si>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</si>
  <si>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</si>
  <si>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</si>
  <si>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</si>
  <si>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</si>
  <si>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</si>
  <si>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</si>
  <si>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</si>
  <si>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</si>
  <si>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</si>
  <si>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</si>
  <si>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</si>
  <si>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</si>
  <si>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</si>
  <si>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</si>
  <si>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</si>
  <si>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</si>
  <si>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</si>
  <si>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</si>
  <si>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</si>
  <si>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</si>
  <si>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</si>
  <si>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</si>
  <si>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</si>
  <si>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</si>
  <si>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</si>
  <si>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</si>
  <si>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</si>
  <si>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</si>
  <si>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</si>
  <si>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</si>
  <si>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</si>
  <si>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</si>
  <si>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</si>
  <si>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</si>
  <si>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</si>
  <si>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</si>
  <si>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</si>
  <si>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</si>
  <si>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</si>
  <si>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</si>
  <si>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</si>
  <si>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</si>
  <si>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</si>
  <si>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</si>
  <si>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</si>
  <si>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</si>
  <si>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</si>
  <si>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</si>
  <si>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</si>
  <si>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</si>
  <si>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</si>
  <si>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</si>
  <si>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</si>
  <si>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</si>
  <si>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</si>
  <si>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</si>
  <si>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</si>
  <si>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</si>
  <si>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</si>
  <si>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</si>
  <si>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</si>
  <si>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</si>
  <si>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</si>
  <si>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</si>
  <si>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</si>
  <si>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</si>
  <si>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</si>
  <si>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</si>
  <si>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</si>
  <si>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</si>
  <si>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</si>
  <si>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</si>
  <si>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</si>
  <si>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</si>
  <si>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</si>
  <si>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</si>
  <si>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</si>
  <si>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</si>
  <si>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</si>
  <si>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</si>
  <si>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</si>
  <si>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</si>
  <si>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</si>
  <si>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</si>
  <si>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</si>
  <si>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</si>
  <si>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</si>
  <si>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</si>
  <si>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</si>
  <si>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</si>
  <si>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</si>
  <si>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</si>
  <si>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</si>
  <si>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</si>
  <si>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</si>
  <si>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</si>
  <si>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</si>
  <si>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</si>
  <si>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</si>
  <si>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</si>
  <si>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</si>
  <si>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</si>
  <si>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</si>
  <si>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</si>
  <si>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</si>
  <si>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</si>
  <si>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</si>
  <si>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</si>
  <si>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</si>
  <si>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</si>
  <si>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</si>
  <si>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</si>
  <si>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</si>
  <si>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</si>
  <si>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</si>
  <si>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</si>
  <si>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</si>
  <si>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</si>
  <si>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</si>
  <si>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</si>
  <si>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</si>
  <si>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</si>
  <si>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</si>
  <si>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</si>
  <si>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</si>
  <si>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</si>
  <si>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</si>
  <si>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</si>
  <si>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</si>
  <si>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</si>
  <si>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</si>
  <si>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</si>
  <si>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</si>
  <si>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</si>
  <si>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</si>
  <si>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</si>
  <si>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</si>
  <si>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</si>
  <si>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</si>
  <si>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</si>
  <si>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</si>
  <si>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</si>
  <si>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</si>
  <si>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</si>
  <si>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</si>
  <si>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</si>
  <si>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</si>
  <si>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</si>
  <si>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</si>
  <si>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</si>
  <si>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</si>
  <si>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</si>
  <si>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</si>
  <si>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</si>
  <si>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</si>
  <si>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</si>
  <si>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</si>
  <si>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</si>
  <si>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</si>
  <si>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</si>
  <si>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</si>
  <si>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</si>
  <si>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</si>
  <si>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</si>
  <si>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</si>
  <si>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</si>
  <si>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</si>
  <si>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</si>
  <si>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</si>
  <si>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</si>
  <si>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</si>
  <si>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</si>
  <si>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</si>
  <si>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</si>
  <si>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</si>
  <si>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</si>
  <si>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</si>
  <si>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</si>
  <si>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</si>
  <si>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</si>
  <si>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</si>
  <si>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</si>
  <si>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</si>
  <si>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</si>
  <si>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</si>
  <si>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</si>
  <si>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</si>
  <si>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</si>
  <si>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</si>
  <si>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</si>
  <si>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</si>
  <si>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</si>
  <si>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</si>
  <si>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</si>
  <si>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</si>
  <si>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</si>
  <si>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</si>
  <si>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</si>
  <si>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</si>
  <si>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</si>
  <si>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</si>
  <si>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</si>
  <si>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</si>
  <si>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</si>
  <si>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</si>
  <si>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</si>
  <si>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</si>
  <si>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</si>
  <si>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</si>
  <si>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</si>
  <si>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</si>
  <si>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</si>
  <si>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</si>
  <si>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</si>
  <si>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</si>
  <si>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</si>
  <si>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</si>
  <si>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</si>
  <si>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</si>
  <si>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</si>
  <si>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</si>
  <si>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</si>
  <si>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</si>
  <si>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</si>
  <si>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</si>
  <si>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</si>
  <si>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</si>
  <si>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</si>
  <si>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</si>
  <si>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</si>
  <si>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</si>
  <si>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</si>
  <si>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</si>
  <si>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</si>
  <si>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</si>
  <si>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</si>
  <si>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</si>
  <si>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</si>
  <si>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</si>
  <si>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</si>
  <si>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</si>
  <si>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</si>
  <si>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</si>
  <si>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</si>
  <si>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</si>
  <si>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</si>
  <si>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</si>
  <si>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</si>
  <si>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</si>
  <si>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</si>
  <si>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</si>
  <si>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</si>
  <si>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</si>
  <si>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</si>
  <si>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</si>
  <si>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</si>
  <si>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</si>
  <si>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</si>
  <si>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</si>
  <si>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</si>
  <si>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</si>
  <si>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</si>
  <si>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</si>
  <si>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</si>
  <si>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</si>
  <si>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</si>
  <si>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</si>
  <si>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</si>
  <si>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</si>
  <si>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</si>
  <si>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</si>
  <si>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</si>
  <si>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</si>
  <si>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</si>
  <si>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</si>
  <si>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</si>
  <si>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</si>
  <si>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</si>
  <si>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</si>
  <si>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</si>
  <si>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</si>
  <si>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</si>
  <si>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</si>
  <si>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</si>
  <si>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</si>
  <si>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</si>
  <si>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</si>
  <si>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</si>
  <si>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</si>
  <si>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</si>
  <si>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</si>
  <si>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</si>
  <si>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</si>
  <si>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</si>
  <si>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</si>
  <si>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</si>
  <si>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</si>
  <si>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</si>
  <si>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</si>
  <si>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</si>
  <si>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</si>
  <si>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</si>
  <si>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</si>
  <si>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</si>
  <si>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</si>
  <si>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</si>
  <si>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</si>
  <si>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</si>
  <si>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</si>
  <si>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</si>
  <si>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</si>
  <si>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</si>
  <si>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</si>
  <si>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</si>
  <si>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</si>
  <si>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</si>
  <si>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</si>
  <si>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</si>
  <si>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</si>
  <si>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</si>
  <si>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</si>
  <si>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</si>
  <si>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</si>
  <si>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</si>
  <si>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</si>
  <si>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</si>
  <si>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</si>
  <si>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</si>
  <si>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</si>
  <si>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</si>
  <si>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</si>
  <si>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 xml:space="preserve">Programar semanalmente las labores a realizar a redes matrices, tanques y estaciones coordinado con el personal, equipos, maquinaria para mantener en adecuado estado el funcionamiento de la infraestructura . Coordinar las actividades de rehabilitación estructural preventiva de puntos del sistema para mitigar daños en casos de deslizamientos de taludes. Formular y ejecutar el programa de rehabilitación de redes matrices, tanques de almacenamiento. Participar en la formulación y ejecución de estudios de medición, control, y el diseño detallado almacenamiento de agua potable. Gestionar en el sistema de información empresarial, la información relacionada con el tramite y seguimiento a al cuentas de cobro, entradas de mercancias y solicitudes por acuerdos de servicio. Realziar las actividades de entrenamiento básico, evaluación y seguimiento necesarias para asegurar que le personal del área realiza adecuadamente sus funciones.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</si>
  <si>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</si>
  <si>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</si>
  <si>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</si>
  <si>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</si>
  <si>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</si>
  <si>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</si>
  <si>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</si>
  <si>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</si>
  <si>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</si>
  <si>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</si>
  <si>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</si>
  <si>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</si>
  <si>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</si>
  <si>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</si>
  <si>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</si>
  <si>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</si>
  <si>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</si>
  <si>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</si>
  <si>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</si>
  <si>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</si>
  <si>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</si>
  <si>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</si>
  <si>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</si>
  <si>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</si>
  <si>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</si>
  <si>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</si>
  <si>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</si>
  <si>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</si>
  <si>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</si>
  <si>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</si>
  <si>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</si>
  <si>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</si>
  <si>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</si>
  <si>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</si>
  <si>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</si>
  <si>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</si>
  <si>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</si>
  <si>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</si>
  <si>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</si>
  <si>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</si>
  <si>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</si>
  <si>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</si>
  <si>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NOMBRE CENTRO DE TRABAJO Y/O PROCESO: DIVISIÓN  OPERACIÓN Y MANTENIMIENTO - DIVISIÓN SERVICIOS DE ELECTROMECÁNICA</t>
  </si>
  <si>
    <t>DIVISIÓN  OPERACIÓN Y MANTENIMIENTO - DIVISIÓN SERVICIOS DE ELECTROMECÁNICA</t>
  </si>
  <si>
    <t>CENTRO DE TRABAJO Y/O PROCESO: TANQUE LOURDES</t>
  </si>
  <si>
    <t>TANQUE LOURDES</t>
  </si>
  <si>
    <t>ELABORACIÓN                                            ACTUALIZACIÓN                                               FECHA: 6 de Agosto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</si>
</sst>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4" borderId="2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1246</v>
      </c>
      <c r="D2" s="45"/>
      <c r="E2" s="45"/>
      <c r="F2" s="45"/>
      <c r="G2" s="46"/>
      <c r="K2" s="9"/>
      <c r="L2" s="9"/>
      <c r="M2" s="9"/>
      <c r="V2" s="9"/>
      <c r="AB2" s="10"/>
      <c r="AC2" s="6"/>
      <c r="AD2" s="6"/>
    </row>
    <row r="3" spans="1:30" s="8" customFormat="1" ht="15" customHeight="1">
      <c r="A3" s="5"/>
      <c r="B3" s="6"/>
      <c r="C3" s="47" t="s">
        <v>1244</v>
      </c>
      <c r="D3" s="48"/>
      <c r="E3" s="48"/>
      <c r="F3" s="48"/>
      <c r="G3" s="49"/>
      <c r="K3" s="9"/>
      <c r="L3" s="9"/>
      <c r="M3" s="9"/>
      <c r="V3" s="9"/>
      <c r="AB3" s="10"/>
      <c r="AC3" s="6"/>
      <c r="AD3" s="6"/>
    </row>
    <row r="4" spans="1:30" s="8" customFormat="1" ht="15" customHeight="1" thickBot="1">
      <c r="A4" s="5"/>
      <c r="B4" s="6"/>
      <c r="C4" s="50" t="s">
        <v>1242</v>
      </c>
      <c r="D4" s="51"/>
      <c r="E4" s="51"/>
      <c r="F4" s="51"/>
      <c r="G4" s="52"/>
      <c r="K4" s="9"/>
      <c r="L4" s="9"/>
      <c r="M4" s="9"/>
      <c r="V4" s="9"/>
      <c r="AB4" s="10"/>
      <c r="AC4" s="6"/>
      <c r="AD4" s="6"/>
    </row>
    <row r="5" spans="1:30" s="8" customFormat="1" ht="11.25" customHeight="1">
      <c r="A5" s="5"/>
      <c r="B5" s="6"/>
      <c r="C5" s="11" t="s">
        <v>1196</v>
      </c>
      <c r="E5" s="126"/>
      <c r="F5" s="126"/>
      <c r="G5" s="12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4" t="s">
        <v>11</v>
      </c>
      <c r="B8" s="137" t="s">
        <v>12</v>
      </c>
      <c r="C8" s="127" t="s">
        <v>0</v>
      </c>
      <c r="D8" s="127"/>
      <c r="E8" s="127"/>
      <c r="F8" s="127"/>
      <c r="G8" s="103" t="s">
        <v>1</v>
      </c>
      <c r="H8" s="104"/>
      <c r="I8" s="105"/>
      <c r="J8" s="128" t="s">
        <v>2</v>
      </c>
      <c r="K8" s="125" t="s">
        <v>3</v>
      </c>
      <c r="L8" s="125"/>
      <c r="M8" s="125"/>
      <c r="N8" s="125" t="s">
        <v>4</v>
      </c>
      <c r="O8" s="125"/>
      <c r="P8" s="125"/>
      <c r="Q8" s="125"/>
      <c r="R8" s="125"/>
      <c r="S8" s="125"/>
      <c r="T8" s="125"/>
      <c r="U8" s="125" t="s">
        <v>5</v>
      </c>
      <c r="V8" s="125" t="s">
        <v>6</v>
      </c>
      <c r="W8" s="129"/>
      <c r="X8" s="124" t="s">
        <v>7</v>
      </c>
      <c r="Y8" s="124"/>
      <c r="Z8" s="124"/>
      <c r="AA8" s="124"/>
      <c r="AB8" s="124"/>
      <c r="AC8" s="124"/>
      <c r="AD8" s="124"/>
    </row>
    <row r="9" spans="1:30" ht="15.75" customHeight="1" thickBot="1">
      <c r="A9" s="135"/>
      <c r="B9" s="138"/>
      <c r="C9" s="127"/>
      <c r="D9" s="127"/>
      <c r="E9" s="127"/>
      <c r="F9" s="127"/>
      <c r="G9" s="106"/>
      <c r="H9" s="107"/>
      <c r="I9" s="108"/>
      <c r="J9" s="128"/>
      <c r="K9" s="125"/>
      <c r="L9" s="125"/>
      <c r="M9" s="125"/>
      <c r="N9" s="125"/>
      <c r="O9" s="125"/>
      <c r="P9" s="125"/>
      <c r="Q9" s="125"/>
      <c r="R9" s="125"/>
      <c r="S9" s="125"/>
      <c r="T9" s="125"/>
      <c r="U9" s="129"/>
      <c r="V9" s="129"/>
      <c r="W9" s="129"/>
      <c r="X9" s="124"/>
      <c r="Y9" s="124"/>
      <c r="Z9" s="124"/>
      <c r="AA9" s="124"/>
      <c r="AB9" s="124"/>
      <c r="AC9" s="124"/>
      <c r="AD9" s="124"/>
    </row>
    <row r="10" spans="1:30" ht="39" thickBot="1">
      <c r="A10" s="136"/>
      <c r="B10" s="139"/>
      <c r="C10" s="18" t="s">
        <v>13</v>
      </c>
      <c r="D10" s="18" t="s">
        <v>14</v>
      </c>
      <c r="E10" s="18" t="s">
        <v>1077</v>
      </c>
      <c r="F10" s="18" t="s">
        <v>15</v>
      </c>
      <c r="G10" s="18" t="s">
        <v>16</v>
      </c>
      <c r="H10" s="101" t="s">
        <v>17</v>
      </c>
      <c r="I10" s="102"/>
      <c r="J10" s="128"/>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83" t="s">
        <v>1243</v>
      </c>
      <c r="B11" s="83" t="s">
        <v>1245</v>
      </c>
      <c r="C11" s="120" t="s">
        <v>1198</v>
      </c>
      <c r="D11" s="119" t="s">
        <v>1199</v>
      </c>
      <c r="E11" s="144" t="s">
        <v>1051</v>
      </c>
      <c r="F11" s="144" t="s">
        <v>1197</v>
      </c>
      <c r="G11" s="20" t="str">
        <f>VLOOKUP(H11,PELIGROS!A$1:G$445,2,0)</f>
        <v>Bacteria</v>
      </c>
      <c r="H11" s="21" t="s">
        <v>108</v>
      </c>
      <c r="I11" s="21" t="s">
        <v>1231</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18">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119" t="s">
        <v>1200</v>
      </c>
      <c r="AD11" s="120" t="s">
        <v>1208</v>
      </c>
    </row>
    <row r="12" spans="1:30" ht="51">
      <c r="A12" s="84"/>
      <c r="B12" s="84"/>
      <c r="C12" s="93"/>
      <c r="D12" s="90"/>
      <c r="E12" s="87"/>
      <c r="F12" s="87"/>
      <c r="G12" s="20" t="str">
        <f>VLOOKUP(H12,PELIGROS!A$1:G$445,2,0)</f>
        <v>Hongos</v>
      </c>
      <c r="H12" s="21" t="s">
        <v>117</v>
      </c>
      <c r="I12" s="21" t="s">
        <v>1231</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10"/>
      <c r="W12" s="20" t="str">
        <f>VLOOKUP(H12,PELIGROS!A$2:G$445,6,0)</f>
        <v>Micosis</v>
      </c>
      <c r="X12" s="17"/>
      <c r="Y12" s="17"/>
      <c r="Z12" s="17"/>
      <c r="AA12" s="14"/>
      <c r="AB12" s="19" t="str">
        <f>VLOOKUP(H12,PELIGROS!A$2:G$445,7,0)</f>
        <v xml:space="preserve">Riesgo Biológico, Autocuidado y/o Uso y manejo adecuado de E.P.P.
</v>
      </c>
      <c r="AC12" s="90"/>
      <c r="AD12" s="93"/>
    </row>
    <row r="13" spans="1:30" ht="51">
      <c r="A13" s="84"/>
      <c r="B13" s="84"/>
      <c r="C13" s="93"/>
      <c r="D13" s="90"/>
      <c r="E13" s="87"/>
      <c r="F13" s="87"/>
      <c r="G13" s="20" t="str">
        <f>VLOOKUP(H13,PELIGROS!A$1:G$445,2,0)</f>
        <v>Virus</v>
      </c>
      <c r="H13" s="21" t="s">
        <v>120</v>
      </c>
      <c r="I13" s="21" t="s">
        <v>1231</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10"/>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1"/>
      <c r="AD13" s="93"/>
    </row>
    <row r="14" spans="1:30" ht="51">
      <c r="A14" s="84"/>
      <c r="B14" s="84"/>
      <c r="C14" s="93"/>
      <c r="D14" s="90"/>
      <c r="E14" s="87"/>
      <c r="F14" s="87"/>
      <c r="G14" s="20" t="str">
        <f>VLOOKUP(H14,PELIGROS!A$1:G$445,2,0)</f>
        <v>AUSENCIA DE SOMBRAS</v>
      </c>
      <c r="H14" s="21" t="s">
        <v>151</v>
      </c>
      <c r="I14" s="21" t="s">
        <v>1231</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10"/>
      <c r="W14" s="20" t="str">
        <f>VLOOKUP(H14,PELIGROS!A$2:G$445,6,0)</f>
        <v>DISMINUCIÓN AGUDEZA VISUAL</v>
      </c>
      <c r="X14" s="17"/>
      <c r="Y14" s="17"/>
      <c r="Z14" s="17"/>
      <c r="AA14" s="14"/>
      <c r="AB14" s="19" t="str">
        <f>VLOOKUP(H14,PELIGROS!A$2:G$445,7,0)</f>
        <v>N/A</v>
      </c>
      <c r="AC14" s="17" t="s">
        <v>32</v>
      </c>
      <c r="AD14" s="93"/>
    </row>
    <row r="15" spans="1:30" ht="51">
      <c r="A15" s="84"/>
      <c r="B15" s="84"/>
      <c r="C15" s="93"/>
      <c r="D15" s="90"/>
      <c r="E15" s="87"/>
      <c r="F15" s="87"/>
      <c r="G15" s="20" t="str">
        <f>VLOOKUP(H15,PELIGROS!A$1:G$445,2,0)</f>
        <v>INFRAROJA, ULTRAVIOLETA, VISIBLE, RADIOFRECUENCIA, MICROONDAS, LASER</v>
      </c>
      <c r="H15" s="21" t="s">
        <v>67</v>
      </c>
      <c r="I15" s="21" t="s">
        <v>1232</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10"/>
      <c r="W15" s="20" t="str">
        <f>VLOOKUP(H15,PELIGROS!A$2:G$445,6,0)</f>
        <v>CÁNCER</v>
      </c>
      <c r="X15" s="17"/>
      <c r="Y15" s="17"/>
      <c r="Z15" s="17"/>
      <c r="AA15" s="14"/>
      <c r="AB15" s="19" t="str">
        <f>VLOOKUP(H15,PELIGROS!A$2:G$445,7,0)</f>
        <v>N/A</v>
      </c>
      <c r="AC15" s="17" t="s">
        <v>1201</v>
      </c>
      <c r="AD15" s="93"/>
    </row>
    <row r="16" spans="1:30" ht="51">
      <c r="A16" s="84"/>
      <c r="B16" s="84"/>
      <c r="C16" s="93"/>
      <c r="D16" s="90"/>
      <c r="E16" s="87"/>
      <c r="F16" s="87"/>
      <c r="G16" s="20" t="str">
        <f>VLOOKUP(H16,PELIGROS!A$1:G$445,2,0)</f>
        <v>GASES Y VAPORES</v>
      </c>
      <c r="H16" s="21" t="s">
        <v>256</v>
      </c>
      <c r="I16" s="21" t="s">
        <v>1233</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10"/>
      <c r="W16" s="20" t="str">
        <f>VLOOKUP(H16,PELIGROS!A$2:G$445,6,0)</f>
        <v>MUERTE</v>
      </c>
      <c r="X16" s="17"/>
      <c r="Y16" s="17"/>
      <c r="Z16" s="17"/>
      <c r="AA16" s="14"/>
      <c r="AB16" s="19" t="str">
        <f>VLOOKUP(H16,PELIGROS!A$2:G$445,7,0)</f>
        <v>USO Y MANEJO ADECUADO DE E.P.P.</v>
      </c>
      <c r="AC16" s="109" t="s">
        <v>1202</v>
      </c>
      <c r="AD16" s="93"/>
    </row>
    <row r="17" spans="1:30" ht="51">
      <c r="A17" s="84"/>
      <c r="B17" s="84"/>
      <c r="C17" s="93"/>
      <c r="D17" s="90"/>
      <c r="E17" s="87"/>
      <c r="F17" s="87"/>
      <c r="G17" s="20" t="str">
        <f>VLOOKUP(H17,PELIGROS!A$1:G$445,2,0)</f>
        <v>MATERIAL PARTICULADO</v>
      </c>
      <c r="H17" s="21" t="s">
        <v>269</v>
      </c>
      <c r="I17" s="21" t="s">
        <v>1233</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10"/>
      <c r="W17" s="20" t="str">
        <f>VLOOKUP(H17,PELIGROS!A$2:G$445,6,0)</f>
        <v>NEUMOCONIOSIS</v>
      </c>
      <c r="X17" s="17"/>
      <c r="Y17" s="17"/>
      <c r="Z17" s="17"/>
      <c r="AA17" s="14"/>
      <c r="AB17" s="19" t="str">
        <f>VLOOKUP(H17,PELIGROS!A$2:G$445,7,0)</f>
        <v>USO Y MANEJO DE LOS EPP</v>
      </c>
      <c r="AC17" s="111"/>
      <c r="AD17" s="93"/>
    </row>
    <row r="18" spans="1:30" ht="37.5" customHeight="1">
      <c r="A18" s="84"/>
      <c r="B18" s="84"/>
      <c r="C18" s="93"/>
      <c r="D18" s="90"/>
      <c r="E18" s="87"/>
      <c r="F18" s="87"/>
      <c r="G18" s="20" t="str">
        <f>VLOOKUP(H18,PELIGROS!A$1:G$445,2,0)</f>
        <v>NATURALEZA DE LA TAREA</v>
      </c>
      <c r="H18" s="21" t="s">
        <v>76</v>
      </c>
      <c r="I18" s="21" t="s">
        <v>1234</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10"/>
      <c r="W18" s="20" t="str">
        <f>VLOOKUP(H18,PELIGROS!A$2:G$445,6,0)</f>
        <v>ESTRÉS</v>
      </c>
      <c r="X18" s="17"/>
      <c r="Y18" s="17"/>
      <c r="Z18" s="17"/>
      <c r="AA18" s="14"/>
      <c r="AB18" s="19" t="str">
        <f>VLOOKUP(H18,PELIGROS!A$2:G$445,7,0)</f>
        <v>N/A</v>
      </c>
      <c r="AC18" s="109" t="s">
        <v>1203</v>
      </c>
      <c r="AD18" s="93"/>
    </row>
    <row r="19" spans="1:30" ht="37.5" customHeight="1">
      <c r="A19" s="84"/>
      <c r="B19" s="84"/>
      <c r="C19" s="93"/>
      <c r="D19" s="90"/>
      <c r="E19" s="87"/>
      <c r="F19" s="87"/>
      <c r="G19" s="20" t="str">
        <f>VLOOKUP(H19,PELIGROS!A$1:G$445,2,0)</f>
        <v xml:space="preserve"> ALTA CONCENTRACIÓN</v>
      </c>
      <c r="H19" s="21" t="s">
        <v>88</v>
      </c>
      <c r="I19" s="21" t="s">
        <v>1234</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10"/>
      <c r="W19" s="20" t="str">
        <f>VLOOKUP(H19,PELIGROS!A$2:G$445,6,0)</f>
        <v>ESTRÉS, ALTERACIÓN DEL SISTEMA NERVIOSO</v>
      </c>
      <c r="X19" s="17"/>
      <c r="Y19" s="17"/>
      <c r="Z19" s="17"/>
      <c r="AA19" s="14"/>
      <c r="AB19" s="19" t="str">
        <f>VLOOKUP(H19,PELIGROS!A$2:G$445,7,0)</f>
        <v>N/A</v>
      </c>
      <c r="AC19" s="111"/>
      <c r="AD19" s="93"/>
    </row>
    <row r="20" spans="1:30" ht="70.5" customHeight="1">
      <c r="A20" s="84"/>
      <c r="B20" s="84"/>
      <c r="C20" s="93"/>
      <c r="D20" s="90"/>
      <c r="E20" s="87"/>
      <c r="F20" s="87"/>
      <c r="G20" s="20" t="str">
        <f>VLOOKUP(H20,PELIGROS!A$1:G$445,2,0)</f>
        <v>Atropellamiento, Envestir</v>
      </c>
      <c r="H20" s="21" t="s">
        <v>1187</v>
      </c>
      <c r="I20" s="21" t="s">
        <v>1235</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10"/>
      <c r="W20" s="20" t="str">
        <f>VLOOKUP(H20,PELIGROS!A$2:G$445,6,0)</f>
        <v>Muerte</v>
      </c>
      <c r="X20" s="17"/>
      <c r="Y20" s="17"/>
      <c r="Z20" s="17"/>
      <c r="AA20" s="14"/>
      <c r="AB20" s="19" t="str">
        <f>VLOOKUP(H20,PELIGROS!A$2:G$445,7,0)</f>
        <v>Seguridad vial y manejo defensivo, aseguramiento de áreas de trabajo</v>
      </c>
      <c r="AC20" s="17" t="s">
        <v>1204</v>
      </c>
      <c r="AD20" s="93"/>
    </row>
    <row r="21" spans="1:30" ht="59.25" customHeight="1">
      <c r="A21" s="84"/>
      <c r="B21" s="84"/>
      <c r="C21" s="93"/>
      <c r="D21" s="90"/>
      <c r="E21" s="87"/>
      <c r="F21" s="87"/>
      <c r="G21" s="20" t="str">
        <f>VLOOKUP(H21,PELIGROS!A$1:G$445,2,0)</f>
        <v>Superficies de trabajo irregulares o deslizantes</v>
      </c>
      <c r="H21" s="21" t="s">
        <v>597</v>
      </c>
      <c r="I21" s="21" t="s">
        <v>1235</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10"/>
      <c r="W21" s="20" t="str">
        <f>VLOOKUP(H21,PELIGROS!A$2:G$445,6,0)</f>
        <v>Caídas de distinto nivel</v>
      </c>
      <c r="X21" s="17"/>
      <c r="Y21" s="17"/>
      <c r="Z21" s="17"/>
      <c r="AA21" s="14"/>
      <c r="AB21" s="19" t="str">
        <f>VLOOKUP(H21,PELIGROS!A$2:G$445,7,0)</f>
        <v>Pautas Básicas en orden y aseo en el lugar de trabajo, actos y condiciones inseguras</v>
      </c>
      <c r="AC21" s="17" t="s">
        <v>1205</v>
      </c>
      <c r="AD21" s="93"/>
    </row>
    <row r="22" spans="1:30" ht="84" customHeight="1">
      <c r="A22" s="84"/>
      <c r="B22" s="84"/>
      <c r="C22" s="93"/>
      <c r="D22" s="90"/>
      <c r="E22" s="87"/>
      <c r="F22" s="87"/>
      <c r="G22" s="20" t="str">
        <f>VLOOKUP(H22,PELIGROS!A$1:G$445,2,0)</f>
        <v>Atraco, golpiza, atentados y secuestrados</v>
      </c>
      <c r="H22" s="21" t="s">
        <v>57</v>
      </c>
      <c r="I22" s="21" t="s">
        <v>1235</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10"/>
      <c r="W22" s="20" t="str">
        <f>VLOOKUP(H22,PELIGROS!A$2:G$445,6,0)</f>
        <v>Secuestros</v>
      </c>
      <c r="X22" s="17"/>
      <c r="Y22" s="17"/>
      <c r="Z22" s="17"/>
      <c r="AA22" s="14"/>
      <c r="AB22" s="19" t="str">
        <f>VLOOKUP(H22,PELIGROS!A$2:G$445,7,0)</f>
        <v>N/A</v>
      </c>
      <c r="AC22" s="59" t="s">
        <v>1206</v>
      </c>
      <c r="AD22" s="93"/>
    </row>
    <row r="23" spans="1:30" ht="89.25">
      <c r="A23" s="84"/>
      <c r="B23" s="84"/>
      <c r="C23" s="93"/>
      <c r="D23" s="90"/>
      <c r="E23" s="87"/>
      <c r="F23" s="87"/>
      <c r="G23" s="20" t="str">
        <f>VLOOKUP(H23,PELIGROS!A$1:G$445,2,0)</f>
        <v>MANTENIMIENTO DE PUENTE GRUAS, LIMPIEZA DE CANALES, MANTENIMIENTO DE INSTALACIONES LOCATIVAS, MANTENIMIENTO Y REPARACIÓN DE POZOS</v>
      </c>
      <c r="H23" s="21" t="s">
        <v>624</v>
      </c>
      <c r="I23" s="21" t="s">
        <v>1235</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10"/>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93"/>
    </row>
    <row r="24" spans="1:30" ht="51">
      <c r="A24" s="84"/>
      <c r="B24" s="84"/>
      <c r="C24" s="93"/>
      <c r="D24" s="90"/>
      <c r="E24" s="87"/>
      <c r="F24" s="87"/>
      <c r="G24" s="20" t="str">
        <f>VLOOKUP(H24,PELIGROS!A$1:G$445,2,0)</f>
        <v>LLUVIAS, GRANIZADA, HELADAS</v>
      </c>
      <c r="H24" s="21" t="s">
        <v>86</v>
      </c>
      <c r="I24" s="21" t="s">
        <v>1236</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10"/>
      <c r="W24" s="20" t="str">
        <f>VLOOKUP(H24,PELIGROS!A$2:G$445,6,0)</f>
        <v>MUERTE</v>
      </c>
      <c r="X24" s="17"/>
      <c r="Y24" s="17"/>
      <c r="Z24" s="17"/>
      <c r="AA24" s="14"/>
      <c r="AB24" s="19" t="str">
        <f>VLOOKUP(H24,PELIGROS!A$2:G$445,7,0)</f>
        <v>ENTRENAMIENTO DE LA BRIGADA; DIVULGACIÓN DE PLAN DE EMERGENCIA</v>
      </c>
      <c r="AC24" s="109" t="s">
        <v>1207</v>
      </c>
      <c r="AD24" s="93"/>
    </row>
    <row r="25" spans="1:30" ht="51.75" thickBot="1">
      <c r="A25" s="84"/>
      <c r="B25" s="84"/>
      <c r="C25" s="94"/>
      <c r="D25" s="91"/>
      <c r="E25" s="88"/>
      <c r="F25" s="88"/>
      <c r="G25" s="20" t="str">
        <f>VLOOKUP(H25,PELIGROS!A$1:G$445,2,0)</f>
        <v>SISMOS, INCENDIOS, INUNDACIONES, TERREMOTOS, VENDAVALES, DERRUMBE</v>
      </c>
      <c r="H25" s="21" t="s">
        <v>62</v>
      </c>
      <c r="I25" s="21" t="s">
        <v>1236</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111"/>
      <c r="W25" s="20" t="str">
        <f>VLOOKUP(H25,PELIGROS!A$2:G$445,6,0)</f>
        <v>MUERTE</v>
      </c>
      <c r="X25" s="17"/>
      <c r="Y25" s="17"/>
      <c r="Z25" s="17"/>
      <c r="AA25" s="14"/>
      <c r="AB25" s="19" t="str">
        <f>VLOOKUP(H25,PELIGROS!A$2:G$445,7,0)</f>
        <v>ENTRENAMIENTO DE LA BRIGADA; DIVULGACIÓN DE PLAN DE EMERGENCIA</v>
      </c>
      <c r="AC25" s="111"/>
      <c r="AD25" s="94"/>
    </row>
    <row r="26" spans="1:30" ht="51">
      <c r="A26" s="84"/>
      <c r="B26" s="84"/>
      <c r="C26" s="98" t="s">
        <v>1209</v>
      </c>
      <c r="D26" s="95" t="s">
        <v>1210</v>
      </c>
      <c r="E26" s="121" t="s">
        <v>1073</v>
      </c>
      <c r="F26" s="121" t="s">
        <v>1197</v>
      </c>
      <c r="G26" s="60" t="str">
        <f>VLOOKUP(H26,PELIGROS!A$1:G$445,2,0)</f>
        <v>Bacteria</v>
      </c>
      <c r="H26" s="61" t="s">
        <v>108</v>
      </c>
      <c r="I26" s="61" t="s">
        <v>1231</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12">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15" t="s">
        <v>1200</v>
      </c>
      <c r="AD26" s="116" t="s">
        <v>1208</v>
      </c>
    </row>
    <row r="27" spans="1:30" ht="51">
      <c r="A27" s="84"/>
      <c r="B27" s="84"/>
      <c r="C27" s="99"/>
      <c r="D27" s="96"/>
      <c r="E27" s="122"/>
      <c r="F27" s="122"/>
      <c r="G27" s="60" t="str">
        <f>VLOOKUP(H27,PELIGROS!A$1:G$445,2,0)</f>
        <v>Hongos</v>
      </c>
      <c r="H27" s="61" t="s">
        <v>117</v>
      </c>
      <c r="I27" s="61" t="s">
        <v>1231</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13"/>
      <c r="W27" s="60" t="str">
        <f>VLOOKUP(H27,PELIGROS!A$2:G$445,6,0)</f>
        <v>Micosis</v>
      </c>
      <c r="X27" s="56"/>
      <c r="Y27" s="56"/>
      <c r="Z27" s="56"/>
      <c r="AA27" s="76"/>
      <c r="AB27" s="69" t="str">
        <f>VLOOKUP(H27,PELIGROS!A$2:G$445,7,0)</f>
        <v xml:space="preserve">Riesgo Biológico, Autocuidado y/o Uso y manejo adecuado de E.P.P.
</v>
      </c>
      <c r="AC27" s="96"/>
      <c r="AD27" s="99"/>
    </row>
    <row r="28" spans="1:30" ht="51">
      <c r="A28" s="84"/>
      <c r="B28" s="84"/>
      <c r="C28" s="99"/>
      <c r="D28" s="96"/>
      <c r="E28" s="122"/>
      <c r="F28" s="122"/>
      <c r="G28" s="60" t="str">
        <f>VLOOKUP(H28,PELIGROS!A$1:G$445,2,0)</f>
        <v>Virus</v>
      </c>
      <c r="H28" s="61" t="s">
        <v>120</v>
      </c>
      <c r="I28" s="61" t="s">
        <v>1231</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13"/>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97"/>
      <c r="AD28" s="99"/>
    </row>
    <row r="29" spans="1:30" ht="51">
      <c r="A29" s="84"/>
      <c r="B29" s="84"/>
      <c r="C29" s="99"/>
      <c r="D29" s="96"/>
      <c r="E29" s="122"/>
      <c r="F29" s="122"/>
      <c r="G29" s="60" t="str">
        <f>VLOOKUP(H29,PELIGROS!A$1:G$445,2,0)</f>
        <v>AUSENCIA DE SOMBRAS</v>
      </c>
      <c r="H29" s="61" t="s">
        <v>151</v>
      </c>
      <c r="I29" s="61" t="s">
        <v>1232</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13"/>
      <c r="W29" s="60" t="str">
        <f>VLOOKUP(H29,PELIGROS!A$2:G$445,6,0)</f>
        <v>DISMINUCIÓN AGUDEZA VISUAL</v>
      </c>
      <c r="X29" s="56"/>
      <c r="Y29" s="56"/>
      <c r="Z29" s="56"/>
      <c r="AA29" s="76"/>
      <c r="AB29" s="69" t="str">
        <f>VLOOKUP(H29,PELIGROS!A$2:G$445,7,0)</f>
        <v>N/A</v>
      </c>
      <c r="AC29" s="56" t="s">
        <v>32</v>
      </c>
      <c r="AD29" s="99"/>
    </row>
    <row r="30" spans="1:30" ht="51">
      <c r="A30" s="84"/>
      <c r="B30" s="84"/>
      <c r="C30" s="99"/>
      <c r="D30" s="96"/>
      <c r="E30" s="122"/>
      <c r="F30" s="122"/>
      <c r="G30" s="60" t="str">
        <f>VLOOKUP(H30,PELIGROS!A$1:G$445,2,0)</f>
        <v>INFRAROJA, ULTRAVIOLETA, VISIBLE, RADIOFRECUENCIA, MICROONDAS, LASER</v>
      </c>
      <c r="H30" s="61" t="s">
        <v>67</v>
      </c>
      <c r="I30" s="61" t="s">
        <v>1232</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13"/>
      <c r="W30" s="60" t="str">
        <f>VLOOKUP(H30,PELIGROS!A$2:G$445,6,0)</f>
        <v>CÁNCER</v>
      </c>
      <c r="X30" s="56"/>
      <c r="Y30" s="56"/>
      <c r="Z30" s="56"/>
      <c r="AA30" s="76"/>
      <c r="AB30" s="69" t="str">
        <f>VLOOKUP(H30,PELIGROS!A$2:G$445,7,0)</f>
        <v>N/A</v>
      </c>
      <c r="AC30" s="56" t="s">
        <v>1201</v>
      </c>
      <c r="AD30" s="99"/>
    </row>
    <row r="31" spans="1:30" ht="51">
      <c r="A31" s="84"/>
      <c r="B31" s="84"/>
      <c r="C31" s="99"/>
      <c r="D31" s="96"/>
      <c r="E31" s="122"/>
      <c r="F31" s="122"/>
      <c r="G31" s="60" t="str">
        <f>VLOOKUP(H31,PELIGROS!A$1:G$445,2,0)</f>
        <v>GASES Y VAPORES</v>
      </c>
      <c r="H31" s="61" t="s">
        <v>256</v>
      </c>
      <c r="I31" s="61" t="s">
        <v>1233</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13"/>
      <c r="W31" s="60" t="str">
        <f>VLOOKUP(H31,PELIGROS!A$2:G$445,6,0)</f>
        <v>MUERTE</v>
      </c>
      <c r="X31" s="56"/>
      <c r="Y31" s="56"/>
      <c r="Z31" s="56"/>
      <c r="AA31" s="76"/>
      <c r="AB31" s="69" t="str">
        <f>VLOOKUP(H31,PELIGROS!A$2:G$445,7,0)</f>
        <v>USO Y MANEJO ADECUADO DE E.P.P.</v>
      </c>
      <c r="AC31" s="117" t="s">
        <v>1202</v>
      </c>
      <c r="AD31" s="99"/>
    </row>
    <row r="32" spans="1:30" ht="51">
      <c r="A32" s="84"/>
      <c r="B32" s="84"/>
      <c r="C32" s="99"/>
      <c r="D32" s="96"/>
      <c r="E32" s="122"/>
      <c r="F32" s="122"/>
      <c r="G32" s="60" t="str">
        <f>VLOOKUP(H32,PELIGROS!A$1:G$445,2,0)</f>
        <v>MATERIAL PARTICULADO</v>
      </c>
      <c r="H32" s="61" t="s">
        <v>269</v>
      </c>
      <c r="I32" s="61" t="s">
        <v>1233</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13"/>
      <c r="W32" s="60" t="str">
        <f>VLOOKUP(H32,PELIGROS!A$2:G$445,6,0)</f>
        <v>NEUMOCONIOSIS</v>
      </c>
      <c r="X32" s="56"/>
      <c r="Y32" s="56"/>
      <c r="Z32" s="56"/>
      <c r="AA32" s="76"/>
      <c r="AB32" s="69" t="str">
        <f>VLOOKUP(H32,PELIGROS!A$2:G$445,7,0)</f>
        <v>USO Y MANEJO DE LOS EPP</v>
      </c>
      <c r="AC32" s="114"/>
      <c r="AD32" s="99"/>
    </row>
    <row r="33" spans="1:30" ht="15">
      <c r="A33" s="84"/>
      <c r="B33" s="84"/>
      <c r="C33" s="99"/>
      <c r="D33" s="96"/>
      <c r="E33" s="122"/>
      <c r="F33" s="122"/>
      <c r="G33" s="60" t="str">
        <f>VLOOKUP(H33,PELIGROS!A$1:G$445,2,0)</f>
        <v>NATURALEZA DE LA TAREA</v>
      </c>
      <c r="H33" s="61" t="s">
        <v>76</v>
      </c>
      <c r="I33" s="61" t="s">
        <v>1234</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13"/>
      <c r="W33" s="60" t="str">
        <f>VLOOKUP(H33,PELIGROS!A$2:G$445,6,0)</f>
        <v>ESTRÉS</v>
      </c>
      <c r="X33" s="56"/>
      <c r="Y33" s="56"/>
      <c r="Z33" s="56"/>
      <c r="AA33" s="76"/>
      <c r="AB33" s="69" t="str">
        <f>VLOOKUP(H33,PELIGROS!A$2:G$445,7,0)</f>
        <v>N/A</v>
      </c>
      <c r="AC33" s="117" t="s">
        <v>1203</v>
      </c>
      <c r="AD33" s="99"/>
    </row>
    <row r="34" spans="1:30" ht="25.5">
      <c r="A34" s="84"/>
      <c r="B34" s="84"/>
      <c r="C34" s="99"/>
      <c r="D34" s="96"/>
      <c r="E34" s="122"/>
      <c r="F34" s="122"/>
      <c r="G34" s="60" t="str">
        <f>VLOOKUP(H34,PELIGROS!A$1:G$445,2,0)</f>
        <v xml:space="preserve"> ALTA CONCENTRACIÓN</v>
      </c>
      <c r="H34" s="61" t="s">
        <v>88</v>
      </c>
      <c r="I34" s="61" t="s">
        <v>1234</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13"/>
      <c r="W34" s="60" t="str">
        <f>VLOOKUP(H34,PELIGROS!A$2:G$445,6,0)</f>
        <v>ESTRÉS, ALTERACIÓN DEL SISTEMA NERVIOSO</v>
      </c>
      <c r="X34" s="56"/>
      <c r="Y34" s="56"/>
      <c r="Z34" s="56"/>
      <c r="AA34" s="76"/>
      <c r="AB34" s="69" t="str">
        <f>VLOOKUP(H34,PELIGROS!A$2:G$445,7,0)</f>
        <v>N/A</v>
      </c>
      <c r="AC34" s="114"/>
      <c r="AD34" s="99"/>
    </row>
    <row r="35" spans="1:30" ht="63.75">
      <c r="A35" s="84"/>
      <c r="B35" s="84"/>
      <c r="C35" s="99"/>
      <c r="D35" s="96"/>
      <c r="E35" s="122"/>
      <c r="F35" s="122"/>
      <c r="G35" s="60" t="str">
        <f>VLOOKUP(H35,PELIGROS!A$1:G$445,2,0)</f>
        <v>Atropellamiento, Envestir</v>
      </c>
      <c r="H35" s="61" t="s">
        <v>1187</v>
      </c>
      <c r="I35" s="61" t="s">
        <v>1235</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13"/>
      <c r="W35" s="60" t="str">
        <f>VLOOKUP(H35,PELIGROS!A$2:G$445,6,0)</f>
        <v>Muerte</v>
      </c>
      <c r="X35" s="56"/>
      <c r="Y35" s="56"/>
      <c r="Z35" s="56"/>
      <c r="AA35" s="76"/>
      <c r="AB35" s="69" t="str">
        <f>VLOOKUP(H35,PELIGROS!A$2:G$445,7,0)</f>
        <v>Seguridad vial y manejo defensivo, aseguramiento de áreas de trabajo</v>
      </c>
      <c r="AC35" s="56" t="s">
        <v>1204</v>
      </c>
      <c r="AD35" s="99"/>
    </row>
    <row r="36" spans="1:30" ht="51">
      <c r="A36" s="84"/>
      <c r="B36" s="84"/>
      <c r="C36" s="99"/>
      <c r="D36" s="96"/>
      <c r="E36" s="122"/>
      <c r="F36" s="122"/>
      <c r="G36" s="60" t="str">
        <f>VLOOKUP(H36,PELIGROS!A$1:G$445,2,0)</f>
        <v>Superficies de trabajo irregulares o deslizantes</v>
      </c>
      <c r="H36" s="61" t="s">
        <v>597</v>
      </c>
      <c r="I36" s="61" t="s">
        <v>1235</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13"/>
      <c r="W36" s="60" t="str">
        <f>VLOOKUP(H36,PELIGROS!A$2:G$445,6,0)</f>
        <v>Caídas de distinto nivel</v>
      </c>
      <c r="X36" s="56"/>
      <c r="Y36" s="56"/>
      <c r="Z36" s="56"/>
      <c r="AA36" s="76"/>
      <c r="AB36" s="69" t="str">
        <f>VLOOKUP(H36,PELIGROS!A$2:G$445,7,0)</f>
        <v>Pautas Básicas en orden y aseo en el lugar de trabajo, actos y condiciones inseguras</v>
      </c>
      <c r="AC36" s="56" t="s">
        <v>1205</v>
      </c>
      <c r="AD36" s="99"/>
    </row>
    <row r="37" spans="1:30" ht="63.75">
      <c r="A37" s="84"/>
      <c r="B37" s="84"/>
      <c r="C37" s="99"/>
      <c r="D37" s="96"/>
      <c r="E37" s="122"/>
      <c r="F37" s="122"/>
      <c r="G37" s="60" t="str">
        <f>VLOOKUP(H37,PELIGROS!A$1:G$445,2,0)</f>
        <v>Atraco, golpiza, atentados y secuestrados</v>
      </c>
      <c r="H37" s="61" t="s">
        <v>57</v>
      </c>
      <c r="I37" s="61" t="s">
        <v>1235</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13"/>
      <c r="W37" s="60" t="str">
        <f>VLOOKUP(H37,PELIGROS!A$2:G$445,6,0)</f>
        <v>Secuestros</v>
      </c>
      <c r="X37" s="56"/>
      <c r="Y37" s="56"/>
      <c r="Z37" s="56"/>
      <c r="AA37" s="76"/>
      <c r="AB37" s="69" t="str">
        <f>VLOOKUP(H37,PELIGROS!A$2:G$445,7,0)</f>
        <v>N/A</v>
      </c>
      <c r="AC37" s="58" t="s">
        <v>1206</v>
      </c>
      <c r="AD37" s="99"/>
    </row>
    <row r="38" spans="1:30" ht="89.25">
      <c r="A38" s="84"/>
      <c r="B38" s="84"/>
      <c r="C38" s="99"/>
      <c r="D38" s="96"/>
      <c r="E38" s="122"/>
      <c r="F38" s="122"/>
      <c r="G38" s="60" t="str">
        <f>VLOOKUP(H38,PELIGROS!A$1:G$445,2,0)</f>
        <v>MANTENIMIENTO DE PUENTE GRUAS, LIMPIEZA DE CANALES, MANTENIMIENTO DE INSTALACIONES LOCATIVAS, MANTENIMIENTO Y REPARACIÓN DE POZOS</v>
      </c>
      <c r="H38" s="61" t="s">
        <v>624</v>
      </c>
      <c r="I38" s="61" t="s">
        <v>1235</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13"/>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99"/>
    </row>
    <row r="39" spans="1:30" ht="51">
      <c r="A39" s="84"/>
      <c r="B39" s="84"/>
      <c r="C39" s="99"/>
      <c r="D39" s="96"/>
      <c r="E39" s="122"/>
      <c r="F39" s="122"/>
      <c r="G39" s="60" t="str">
        <f>VLOOKUP(H39,PELIGROS!A$1:G$445,2,0)</f>
        <v>LLUVIAS, GRANIZADA, HELADAS</v>
      </c>
      <c r="H39" s="61" t="s">
        <v>86</v>
      </c>
      <c r="I39" s="61" t="s">
        <v>1236</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13"/>
      <c r="W39" s="60" t="str">
        <f>VLOOKUP(H39,PELIGROS!A$2:G$445,6,0)</f>
        <v>MUERTE</v>
      </c>
      <c r="X39" s="56"/>
      <c r="Y39" s="56"/>
      <c r="Z39" s="56"/>
      <c r="AA39" s="76"/>
      <c r="AB39" s="69" t="str">
        <f>VLOOKUP(H39,PELIGROS!A$2:G$445,7,0)</f>
        <v>ENTRENAMIENTO DE LA BRIGADA; DIVULGACIÓN DE PLAN DE EMERGENCIA</v>
      </c>
      <c r="AC39" s="117" t="s">
        <v>1207</v>
      </c>
      <c r="AD39" s="99"/>
    </row>
    <row r="40" spans="1:30" ht="51.75" thickBot="1">
      <c r="A40" s="84"/>
      <c r="B40" s="84"/>
      <c r="C40" s="100"/>
      <c r="D40" s="97"/>
      <c r="E40" s="123"/>
      <c r="F40" s="123"/>
      <c r="G40" s="60" t="str">
        <f>VLOOKUP(H40,PELIGROS!A$1:G$445,2,0)</f>
        <v>SISMOS, INCENDIOS, INUNDACIONES, TERREMOTOS, VENDAVALES, DERRUMBE</v>
      </c>
      <c r="H40" s="61" t="s">
        <v>62</v>
      </c>
      <c r="I40" s="61" t="s">
        <v>1236</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114"/>
      <c r="W40" s="60" t="str">
        <f>VLOOKUP(H40,PELIGROS!A$2:G$445,6,0)</f>
        <v>MUERTE</v>
      </c>
      <c r="X40" s="56"/>
      <c r="Y40" s="56"/>
      <c r="Z40" s="56"/>
      <c r="AA40" s="76"/>
      <c r="AB40" s="69" t="str">
        <f>VLOOKUP(H40,PELIGROS!A$2:G$445,7,0)</f>
        <v>ENTRENAMIENTO DE LA BRIGADA; DIVULGACIÓN DE PLAN DE EMERGENCIA</v>
      </c>
      <c r="AC40" s="114"/>
      <c r="AD40" s="100"/>
    </row>
    <row r="41" spans="1:30" ht="51" customHeight="1">
      <c r="A41" s="84"/>
      <c r="B41" s="84"/>
      <c r="C41" s="92" t="s">
        <v>1213</v>
      </c>
      <c r="D41" s="89" t="s">
        <v>1214</v>
      </c>
      <c r="E41" s="86" t="s">
        <v>1073</v>
      </c>
      <c r="F41" s="86" t="s">
        <v>1197</v>
      </c>
      <c r="G41" s="55" t="str">
        <f>VLOOKUP(H41,PELIGROS!A$1:G$445,2,0)</f>
        <v>Bacteria</v>
      </c>
      <c r="H41" s="21" t="s">
        <v>108</v>
      </c>
      <c r="I41" s="21" t="s">
        <v>1231</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18">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119" t="s">
        <v>1200</v>
      </c>
      <c r="AD41" s="120" t="s">
        <v>1208</v>
      </c>
    </row>
    <row r="42" spans="1:30" ht="51">
      <c r="A42" s="84"/>
      <c r="B42" s="84"/>
      <c r="C42" s="93"/>
      <c r="D42" s="90"/>
      <c r="E42" s="87"/>
      <c r="F42" s="87"/>
      <c r="G42" s="55" t="str">
        <f>VLOOKUP(H42,PELIGROS!A$1:G$445,2,0)</f>
        <v>Hongos</v>
      </c>
      <c r="H42" s="21" t="s">
        <v>117</v>
      </c>
      <c r="I42" s="21" t="s">
        <v>1231</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10"/>
      <c r="W42" s="55" t="str">
        <f>VLOOKUP(H42,PELIGROS!A$2:G$445,6,0)</f>
        <v>Micosis</v>
      </c>
      <c r="X42" s="17"/>
      <c r="Y42" s="17"/>
      <c r="Z42" s="17"/>
      <c r="AA42" s="14"/>
      <c r="AB42" s="19" t="str">
        <f>VLOOKUP(H42,PELIGROS!A$2:G$445,7,0)</f>
        <v xml:space="preserve">Riesgo Biológico, Autocuidado y/o Uso y manejo adecuado de E.P.P.
</v>
      </c>
      <c r="AC42" s="90"/>
      <c r="AD42" s="93"/>
    </row>
    <row r="43" spans="1:30" ht="51">
      <c r="A43" s="84"/>
      <c r="B43" s="84"/>
      <c r="C43" s="93"/>
      <c r="D43" s="90"/>
      <c r="E43" s="87"/>
      <c r="F43" s="87"/>
      <c r="G43" s="55" t="str">
        <f>VLOOKUP(H43,PELIGROS!A$1:G$445,2,0)</f>
        <v>Virus</v>
      </c>
      <c r="H43" s="21" t="s">
        <v>120</v>
      </c>
      <c r="I43" s="21" t="s">
        <v>1231</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10"/>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1"/>
      <c r="AD43" s="93"/>
    </row>
    <row r="44" spans="1:30" ht="51">
      <c r="A44" s="84"/>
      <c r="B44" s="84"/>
      <c r="C44" s="93"/>
      <c r="D44" s="90"/>
      <c r="E44" s="87"/>
      <c r="F44" s="87"/>
      <c r="G44" s="55" t="str">
        <f>VLOOKUP(H44,PELIGROS!A$1:G$445,2,0)</f>
        <v>AUSENCIA DE SOMBRAS</v>
      </c>
      <c r="H44" s="21" t="s">
        <v>151</v>
      </c>
      <c r="I44" s="21" t="s">
        <v>1232</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10"/>
      <c r="W44" s="55" t="str">
        <f>VLOOKUP(H44,PELIGROS!A$2:G$445,6,0)</f>
        <v>DISMINUCIÓN AGUDEZA VISUAL</v>
      </c>
      <c r="X44" s="17"/>
      <c r="Y44" s="17"/>
      <c r="Z44" s="17"/>
      <c r="AA44" s="14"/>
      <c r="AB44" s="19" t="str">
        <f>VLOOKUP(H44,PELIGROS!A$2:G$445,7,0)</f>
        <v>N/A</v>
      </c>
      <c r="AC44" s="17" t="s">
        <v>32</v>
      </c>
      <c r="AD44" s="93"/>
    </row>
    <row r="45" spans="1:30" ht="51">
      <c r="A45" s="84"/>
      <c r="B45" s="84"/>
      <c r="C45" s="93"/>
      <c r="D45" s="90"/>
      <c r="E45" s="87"/>
      <c r="F45" s="87"/>
      <c r="G45" s="55" t="str">
        <f>VLOOKUP(H45,PELIGROS!A$1:G$445,2,0)</f>
        <v>INFRAROJA, ULTRAVIOLETA, VISIBLE, RADIOFRECUENCIA, MICROONDAS, LASER</v>
      </c>
      <c r="H45" s="21" t="s">
        <v>67</v>
      </c>
      <c r="I45" s="21" t="s">
        <v>1232</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10"/>
      <c r="W45" s="55" t="str">
        <f>VLOOKUP(H45,PELIGROS!A$2:G$445,6,0)</f>
        <v>CÁNCER</v>
      </c>
      <c r="X45" s="17"/>
      <c r="Y45" s="17"/>
      <c r="Z45" s="17"/>
      <c r="AA45" s="14"/>
      <c r="AB45" s="19" t="str">
        <f>VLOOKUP(H45,PELIGROS!A$2:G$445,7,0)</f>
        <v>N/A</v>
      </c>
      <c r="AC45" s="17" t="s">
        <v>1201</v>
      </c>
      <c r="AD45" s="93"/>
    </row>
    <row r="46" spans="1:30" ht="51">
      <c r="A46" s="84"/>
      <c r="B46" s="84"/>
      <c r="C46" s="93"/>
      <c r="D46" s="90"/>
      <c r="E46" s="87"/>
      <c r="F46" s="87"/>
      <c r="G46" s="55" t="str">
        <f>VLOOKUP(H46,PELIGROS!A$1:G$445,2,0)</f>
        <v>GASES Y VAPORES</v>
      </c>
      <c r="H46" s="21" t="s">
        <v>256</v>
      </c>
      <c r="I46" s="21" t="s">
        <v>1233</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10"/>
      <c r="W46" s="55" t="str">
        <f>VLOOKUP(H46,PELIGROS!A$2:G$445,6,0)</f>
        <v>MUERTE</v>
      </c>
      <c r="X46" s="17"/>
      <c r="Y46" s="17"/>
      <c r="Z46" s="17"/>
      <c r="AA46" s="14"/>
      <c r="AB46" s="19" t="str">
        <f>VLOOKUP(H46,PELIGROS!A$2:G$445,7,0)</f>
        <v>USO Y MANEJO ADECUADO DE E.P.P.</v>
      </c>
      <c r="AC46" s="109" t="s">
        <v>1202</v>
      </c>
      <c r="AD46" s="93"/>
    </row>
    <row r="47" spans="1:30" ht="51">
      <c r="A47" s="84"/>
      <c r="B47" s="84"/>
      <c r="C47" s="93"/>
      <c r="D47" s="90"/>
      <c r="E47" s="87"/>
      <c r="F47" s="87"/>
      <c r="G47" s="55" t="str">
        <f>VLOOKUP(H47,PELIGROS!A$1:G$445,2,0)</f>
        <v>MATERIAL PARTICULADO</v>
      </c>
      <c r="H47" s="21" t="s">
        <v>269</v>
      </c>
      <c r="I47" s="21" t="s">
        <v>1233</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10"/>
      <c r="W47" s="55" t="str">
        <f>VLOOKUP(H47,PELIGROS!A$2:G$445,6,0)</f>
        <v>NEUMOCONIOSIS</v>
      </c>
      <c r="X47" s="17"/>
      <c r="Y47" s="17"/>
      <c r="Z47" s="17"/>
      <c r="AA47" s="14"/>
      <c r="AB47" s="19" t="str">
        <f>VLOOKUP(H47,PELIGROS!A$2:G$445,7,0)</f>
        <v>USO Y MANEJO DE LOS EPP</v>
      </c>
      <c r="AC47" s="111"/>
      <c r="AD47" s="93"/>
    </row>
    <row r="48" spans="1:30" ht="38.25" customHeight="1">
      <c r="A48" s="84"/>
      <c r="B48" s="84"/>
      <c r="C48" s="93"/>
      <c r="D48" s="90"/>
      <c r="E48" s="87"/>
      <c r="F48" s="87"/>
      <c r="G48" s="55" t="str">
        <f>VLOOKUP(H48,PELIGROS!A$1:G$445,2,0)</f>
        <v>NATURALEZA DE LA TAREA</v>
      </c>
      <c r="H48" s="21" t="s">
        <v>76</v>
      </c>
      <c r="I48" s="21" t="s">
        <v>1234</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10"/>
      <c r="W48" s="55" t="str">
        <f>VLOOKUP(H48,PELIGROS!A$2:G$445,6,0)</f>
        <v>ESTRÉS</v>
      </c>
      <c r="X48" s="17"/>
      <c r="Y48" s="17"/>
      <c r="Z48" s="17"/>
      <c r="AA48" s="14"/>
      <c r="AB48" s="19" t="str">
        <f>VLOOKUP(H48,PELIGROS!A$2:G$445,7,0)</f>
        <v>N/A</v>
      </c>
      <c r="AC48" s="109" t="s">
        <v>1203</v>
      </c>
      <c r="AD48" s="93"/>
    </row>
    <row r="49" spans="1:30" ht="38.25" customHeight="1">
      <c r="A49" s="84"/>
      <c r="B49" s="84"/>
      <c r="C49" s="93"/>
      <c r="D49" s="90"/>
      <c r="E49" s="87"/>
      <c r="F49" s="87"/>
      <c r="G49" s="55" t="str">
        <f>VLOOKUP(H49,PELIGROS!A$1:G$445,2,0)</f>
        <v xml:space="preserve"> ALTA CONCENTRACIÓN</v>
      </c>
      <c r="H49" s="21" t="s">
        <v>88</v>
      </c>
      <c r="I49" s="21" t="s">
        <v>1234</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10"/>
      <c r="W49" s="55" t="str">
        <f>VLOOKUP(H49,PELIGROS!A$2:G$445,6,0)</f>
        <v>ESTRÉS, ALTERACIÓN DEL SISTEMA NERVIOSO</v>
      </c>
      <c r="X49" s="17"/>
      <c r="Y49" s="17"/>
      <c r="Z49" s="17"/>
      <c r="AA49" s="14"/>
      <c r="AB49" s="19" t="str">
        <f>VLOOKUP(H49,PELIGROS!A$2:G$445,7,0)</f>
        <v>N/A</v>
      </c>
      <c r="AC49" s="111"/>
      <c r="AD49" s="93"/>
    </row>
    <row r="50" spans="1:30" ht="63.75">
      <c r="A50" s="84"/>
      <c r="B50" s="84"/>
      <c r="C50" s="93"/>
      <c r="D50" s="90"/>
      <c r="E50" s="87"/>
      <c r="F50" s="87"/>
      <c r="G50" s="55" t="str">
        <f>VLOOKUP(H50,PELIGROS!A$1:G$445,2,0)</f>
        <v>Atropellamiento, Envestir</v>
      </c>
      <c r="H50" s="21" t="s">
        <v>1187</v>
      </c>
      <c r="I50" s="21" t="s">
        <v>1235</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10"/>
      <c r="W50" s="55" t="str">
        <f>VLOOKUP(H50,PELIGROS!A$2:G$445,6,0)</f>
        <v>Muerte</v>
      </c>
      <c r="X50" s="17"/>
      <c r="Y50" s="17"/>
      <c r="Z50" s="17"/>
      <c r="AA50" s="14"/>
      <c r="AB50" s="19" t="str">
        <f>VLOOKUP(H50,PELIGROS!A$2:G$445,7,0)</f>
        <v>Seguridad vial y manejo defensivo, aseguramiento de áreas de trabajo</v>
      </c>
      <c r="AC50" s="17" t="s">
        <v>1204</v>
      </c>
      <c r="AD50" s="93"/>
    </row>
    <row r="51" spans="1:30" ht="51">
      <c r="A51" s="84"/>
      <c r="B51" s="84"/>
      <c r="C51" s="93"/>
      <c r="D51" s="90"/>
      <c r="E51" s="87"/>
      <c r="F51" s="87"/>
      <c r="G51" s="55" t="str">
        <f>VLOOKUP(H51,PELIGROS!A$1:G$445,2,0)</f>
        <v>Superficies de trabajo irregulares o deslizantes</v>
      </c>
      <c r="H51" s="21" t="s">
        <v>597</v>
      </c>
      <c r="I51" s="21" t="s">
        <v>1235</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10"/>
      <c r="W51" s="55" t="str">
        <f>VLOOKUP(H51,PELIGROS!A$2:G$445,6,0)</f>
        <v>Caídas de distinto nivel</v>
      </c>
      <c r="X51" s="17"/>
      <c r="Y51" s="17"/>
      <c r="Z51" s="17"/>
      <c r="AA51" s="14"/>
      <c r="AB51" s="19" t="str">
        <f>VLOOKUP(H51,PELIGROS!A$2:G$445,7,0)</f>
        <v>Pautas Básicas en orden y aseo en el lugar de trabajo, actos y condiciones inseguras</v>
      </c>
      <c r="AC51" s="17" t="s">
        <v>1205</v>
      </c>
      <c r="AD51" s="93"/>
    </row>
    <row r="52" spans="1:30" ht="63.75">
      <c r="A52" s="84"/>
      <c r="B52" s="84"/>
      <c r="C52" s="93"/>
      <c r="D52" s="90"/>
      <c r="E52" s="87"/>
      <c r="F52" s="87"/>
      <c r="G52" s="55" t="str">
        <f>VLOOKUP(H52,PELIGROS!A$1:G$445,2,0)</f>
        <v>Atraco, golpiza, atentados y secuestrados</v>
      </c>
      <c r="H52" s="21" t="s">
        <v>57</v>
      </c>
      <c r="I52" s="21" t="s">
        <v>1235</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10"/>
      <c r="W52" s="55" t="str">
        <f>VLOOKUP(H52,PELIGROS!A$2:G$445,6,0)</f>
        <v>Secuestros</v>
      </c>
      <c r="X52" s="17"/>
      <c r="Y52" s="17"/>
      <c r="Z52" s="17"/>
      <c r="AA52" s="14"/>
      <c r="AB52" s="19" t="str">
        <f>VLOOKUP(H52,PELIGROS!A$2:G$445,7,0)</f>
        <v>N/A</v>
      </c>
      <c r="AC52" s="59" t="s">
        <v>1206</v>
      </c>
      <c r="AD52" s="93"/>
    </row>
    <row r="53" spans="1:30" ht="89.25">
      <c r="A53" s="84"/>
      <c r="B53" s="84"/>
      <c r="C53" s="93"/>
      <c r="D53" s="90"/>
      <c r="E53" s="87"/>
      <c r="F53" s="87"/>
      <c r="G53" s="55" t="str">
        <f>VLOOKUP(H53,PELIGROS!A$1:G$445,2,0)</f>
        <v>MANTENIMIENTO DE PUENTE GRUAS, LIMPIEZA DE CANALES, MANTENIMIENTO DE INSTALACIONES LOCATIVAS, MANTENIMIENTO Y REPARACIÓN DE POZOS</v>
      </c>
      <c r="H53" s="21" t="s">
        <v>624</v>
      </c>
      <c r="I53" s="21" t="s">
        <v>1235</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10"/>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93"/>
    </row>
    <row r="54" spans="1:30" ht="51">
      <c r="A54" s="84"/>
      <c r="B54" s="84"/>
      <c r="C54" s="93"/>
      <c r="D54" s="90"/>
      <c r="E54" s="87"/>
      <c r="F54" s="87"/>
      <c r="G54" s="55" t="str">
        <f>VLOOKUP(H54,PELIGROS!A$1:G$445,2,0)</f>
        <v>LLUVIAS, GRANIZADA, HELADAS</v>
      </c>
      <c r="H54" s="21" t="s">
        <v>86</v>
      </c>
      <c r="I54" s="21" t="s">
        <v>1236</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10"/>
      <c r="W54" s="55" t="str">
        <f>VLOOKUP(H54,PELIGROS!A$2:G$445,6,0)</f>
        <v>MUERTE</v>
      </c>
      <c r="X54" s="17"/>
      <c r="Y54" s="17"/>
      <c r="Z54" s="17"/>
      <c r="AA54" s="14"/>
      <c r="AB54" s="19" t="str">
        <f>VLOOKUP(H54,PELIGROS!A$2:G$445,7,0)</f>
        <v>ENTRENAMIENTO DE LA BRIGADA; DIVULGACIÓN DE PLAN DE EMERGENCIA</v>
      </c>
      <c r="AC54" s="109" t="s">
        <v>1207</v>
      </c>
      <c r="AD54" s="93"/>
    </row>
    <row r="55" spans="1:30" ht="51.75" thickBot="1">
      <c r="A55" s="84"/>
      <c r="B55" s="84"/>
      <c r="C55" s="94"/>
      <c r="D55" s="91"/>
      <c r="E55" s="88"/>
      <c r="F55" s="88"/>
      <c r="G55" s="55" t="str">
        <f>VLOOKUP(H55,PELIGROS!A$1:G$445,2,0)</f>
        <v>SISMOS, INCENDIOS, INUNDACIONES, TERREMOTOS, VENDAVALES, DERRUMBE</v>
      </c>
      <c r="H55" s="21" t="s">
        <v>62</v>
      </c>
      <c r="I55" s="21" t="s">
        <v>1236</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111"/>
      <c r="W55" s="55" t="str">
        <f>VLOOKUP(H55,PELIGROS!A$2:G$445,6,0)</f>
        <v>MUERTE</v>
      </c>
      <c r="X55" s="17"/>
      <c r="Y55" s="17"/>
      <c r="Z55" s="17"/>
      <c r="AA55" s="14"/>
      <c r="AB55" s="19" t="str">
        <f>VLOOKUP(H55,PELIGROS!A$2:G$445,7,0)</f>
        <v>ENTRENAMIENTO DE LA BRIGADA; DIVULGACIÓN DE PLAN DE EMERGENCIA</v>
      </c>
      <c r="AC55" s="111"/>
      <c r="AD55" s="94"/>
    </row>
    <row r="56" spans="1:30" ht="51">
      <c r="A56" s="84"/>
      <c r="B56" s="84"/>
      <c r="C56" s="98" t="s">
        <v>1216</v>
      </c>
      <c r="D56" s="95" t="s">
        <v>1217</v>
      </c>
      <c r="E56" s="121" t="s">
        <v>1074</v>
      </c>
      <c r="F56" s="121" t="s">
        <v>1197</v>
      </c>
      <c r="G56" s="78" t="str">
        <f>VLOOKUP(H56,PELIGROS!A$1:G$445,2,0)</f>
        <v>Bacteria</v>
      </c>
      <c r="H56" s="61" t="s">
        <v>108</v>
      </c>
      <c r="I56" s="61" t="s">
        <v>1231</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12">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15" t="s">
        <v>1200</v>
      </c>
      <c r="AD56" s="116" t="s">
        <v>1208</v>
      </c>
    </row>
    <row r="57" spans="1:30" ht="51">
      <c r="A57" s="84"/>
      <c r="B57" s="84"/>
      <c r="C57" s="99"/>
      <c r="D57" s="96"/>
      <c r="E57" s="122"/>
      <c r="F57" s="122"/>
      <c r="G57" s="78" t="str">
        <f>VLOOKUP(H57,PELIGROS!A$1:G$445,2,0)</f>
        <v>Hongos</v>
      </c>
      <c r="H57" s="61" t="s">
        <v>117</v>
      </c>
      <c r="I57" s="61" t="s">
        <v>1231</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13"/>
      <c r="W57" s="78" t="str">
        <f>VLOOKUP(H57,PELIGROS!A$2:G$445,6,0)</f>
        <v>Micosis</v>
      </c>
      <c r="X57" s="56"/>
      <c r="Y57" s="56"/>
      <c r="Z57" s="56"/>
      <c r="AA57" s="76"/>
      <c r="AB57" s="69" t="str">
        <f>VLOOKUP(H57,PELIGROS!A$2:G$445,7,0)</f>
        <v xml:space="preserve">Riesgo Biológico, Autocuidado y/o Uso y manejo adecuado de E.P.P.
</v>
      </c>
      <c r="AC57" s="96"/>
      <c r="AD57" s="99"/>
    </row>
    <row r="58" spans="1:30" ht="51">
      <c r="A58" s="84"/>
      <c r="B58" s="84"/>
      <c r="C58" s="99"/>
      <c r="D58" s="96"/>
      <c r="E58" s="122"/>
      <c r="F58" s="122"/>
      <c r="G58" s="78" t="str">
        <f>VLOOKUP(H58,PELIGROS!A$1:G$445,2,0)</f>
        <v>Virus</v>
      </c>
      <c r="H58" s="61" t="s">
        <v>120</v>
      </c>
      <c r="I58" s="61" t="s">
        <v>1231</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13"/>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97"/>
      <c r="AD58" s="99"/>
    </row>
    <row r="59" spans="1:30" ht="51">
      <c r="A59" s="84"/>
      <c r="B59" s="84"/>
      <c r="C59" s="99"/>
      <c r="D59" s="96"/>
      <c r="E59" s="122"/>
      <c r="F59" s="122"/>
      <c r="G59" s="78" t="str">
        <f>VLOOKUP(H59,PELIGROS!A$1:G$445,2,0)</f>
        <v>AUSENCIA DE SOMBRAS</v>
      </c>
      <c r="H59" s="61" t="s">
        <v>151</v>
      </c>
      <c r="I59" s="61" t="s">
        <v>1232</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13"/>
      <c r="W59" s="78" t="str">
        <f>VLOOKUP(H59,PELIGROS!A$2:G$445,6,0)</f>
        <v>DISMINUCIÓN AGUDEZA VISUAL</v>
      </c>
      <c r="X59" s="56"/>
      <c r="Y59" s="56"/>
      <c r="Z59" s="56"/>
      <c r="AA59" s="76"/>
      <c r="AB59" s="69" t="str">
        <f>VLOOKUP(H59,PELIGROS!A$2:G$445,7,0)</f>
        <v>N/A</v>
      </c>
      <c r="AC59" s="56" t="s">
        <v>32</v>
      </c>
      <c r="AD59" s="99"/>
    </row>
    <row r="60" spans="1:30" ht="51">
      <c r="A60" s="84"/>
      <c r="B60" s="84"/>
      <c r="C60" s="99"/>
      <c r="D60" s="96"/>
      <c r="E60" s="122"/>
      <c r="F60" s="122"/>
      <c r="G60" s="78" t="str">
        <f>VLOOKUP(H60,PELIGROS!A$1:G$445,2,0)</f>
        <v>INFRAROJA, ULTRAVIOLETA, VISIBLE, RADIOFRECUENCIA, MICROONDAS, LASER</v>
      </c>
      <c r="H60" s="61" t="s">
        <v>67</v>
      </c>
      <c r="I60" s="61" t="s">
        <v>1232</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13"/>
      <c r="W60" s="78" t="str">
        <f>VLOOKUP(H60,PELIGROS!A$2:G$445,6,0)</f>
        <v>CÁNCER</v>
      </c>
      <c r="X60" s="56"/>
      <c r="Y60" s="56"/>
      <c r="Z60" s="56"/>
      <c r="AA60" s="76"/>
      <c r="AB60" s="69" t="str">
        <f>VLOOKUP(H60,PELIGROS!A$2:G$445,7,0)</f>
        <v>N/A</v>
      </c>
      <c r="AC60" s="56" t="s">
        <v>1201</v>
      </c>
      <c r="AD60" s="99"/>
    </row>
    <row r="61" spans="1:30" ht="51">
      <c r="A61" s="84"/>
      <c r="B61" s="84"/>
      <c r="C61" s="99"/>
      <c r="D61" s="96"/>
      <c r="E61" s="122"/>
      <c r="F61" s="122"/>
      <c r="G61" s="78" t="str">
        <f>VLOOKUP(H61,PELIGROS!A$1:G$445,2,0)</f>
        <v>GASES Y VAPORES</v>
      </c>
      <c r="H61" s="61" t="s">
        <v>256</v>
      </c>
      <c r="I61" s="61" t="s">
        <v>1233</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13"/>
      <c r="W61" s="78" t="str">
        <f>VLOOKUP(H61,PELIGROS!A$2:G$445,6,0)</f>
        <v>MUERTE</v>
      </c>
      <c r="X61" s="56"/>
      <c r="Y61" s="56"/>
      <c r="Z61" s="56"/>
      <c r="AA61" s="76"/>
      <c r="AB61" s="69" t="str">
        <f>VLOOKUP(H61,PELIGROS!A$2:G$445,7,0)</f>
        <v>USO Y MANEJO ADECUADO DE E.P.P.</v>
      </c>
      <c r="AC61" s="117" t="s">
        <v>1202</v>
      </c>
      <c r="AD61" s="99"/>
    </row>
    <row r="62" spans="1:30" ht="51">
      <c r="A62" s="84"/>
      <c r="B62" s="84"/>
      <c r="C62" s="99"/>
      <c r="D62" s="96"/>
      <c r="E62" s="122"/>
      <c r="F62" s="122"/>
      <c r="G62" s="78" t="str">
        <f>VLOOKUP(H62,PELIGROS!A$1:G$445,2,0)</f>
        <v>MATERIAL PARTICULADO</v>
      </c>
      <c r="H62" s="61" t="s">
        <v>269</v>
      </c>
      <c r="I62" s="61" t="s">
        <v>1233</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13"/>
      <c r="W62" s="78" t="str">
        <f>VLOOKUP(H62,PELIGROS!A$2:G$445,6,0)</f>
        <v>NEUMOCONIOSIS</v>
      </c>
      <c r="X62" s="56"/>
      <c r="Y62" s="56"/>
      <c r="Z62" s="56"/>
      <c r="AA62" s="76"/>
      <c r="AB62" s="69" t="str">
        <f>VLOOKUP(H62,PELIGROS!A$2:G$445,7,0)</f>
        <v>USO Y MANEJO DE LOS EPP</v>
      </c>
      <c r="AC62" s="114"/>
      <c r="AD62" s="99"/>
    </row>
    <row r="63" spans="1:30" ht="34.5" customHeight="1">
      <c r="A63" s="84"/>
      <c r="B63" s="84"/>
      <c r="C63" s="99"/>
      <c r="D63" s="96"/>
      <c r="E63" s="122"/>
      <c r="F63" s="122"/>
      <c r="G63" s="78" t="str">
        <f>VLOOKUP(H63,PELIGROS!A$1:G$445,2,0)</f>
        <v>NATURALEZA DE LA TAREA</v>
      </c>
      <c r="H63" s="61" t="s">
        <v>76</v>
      </c>
      <c r="I63" s="61" t="s">
        <v>1234</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13"/>
      <c r="W63" s="78" t="str">
        <f>VLOOKUP(H63,PELIGROS!A$2:G$445,6,0)</f>
        <v>ESTRÉS</v>
      </c>
      <c r="X63" s="56"/>
      <c r="Y63" s="56"/>
      <c r="Z63" s="56"/>
      <c r="AA63" s="76"/>
      <c r="AB63" s="69" t="str">
        <f>VLOOKUP(H63,PELIGROS!A$2:G$445,7,0)</f>
        <v>N/A</v>
      </c>
      <c r="AC63" s="117" t="s">
        <v>1203</v>
      </c>
      <c r="AD63" s="99"/>
    </row>
    <row r="64" spans="1:30" ht="34.5" customHeight="1">
      <c r="A64" s="84"/>
      <c r="B64" s="84"/>
      <c r="C64" s="99"/>
      <c r="D64" s="96"/>
      <c r="E64" s="122"/>
      <c r="F64" s="122"/>
      <c r="G64" s="78" t="str">
        <f>VLOOKUP(H64,PELIGROS!A$1:G$445,2,0)</f>
        <v xml:space="preserve"> ALTA CONCENTRACIÓN</v>
      </c>
      <c r="H64" s="61" t="s">
        <v>88</v>
      </c>
      <c r="I64" s="61" t="s">
        <v>1234</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13"/>
      <c r="W64" s="78" t="str">
        <f>VLOOKUP(H64,PELIGROS!A$2:G$445,6,0)</f>
        <v>ESTRÉS, ALTERACIÓN DEL SISTEMA NERVIOSO</v>
      </c>
      <c r="X64" s="56"/>
      <c r="Y64" s="56"/>
      <c r="Z64" s="56"/>
      <c r="AA64" s="76"/>
      <c r="AB64" s="69" t="str">
        <f>VLOOKUP(H64,PELIGROS!A$2:G$445,7,0)</f>
        <v>N/A</v>
      </c>
      <c r="AC64" s="114"/>
      <c r="AD64" s="99"/>
    </row>
    <row r="65" spans="1:30" ht="63.75">
      <c r="A65" s="84"/>
      <c r="B65" s="84"/>
      <c r="C65" s="99"/>
      <c r="D65" s="96"/>
      <c r="E65" s="122"/>
      <c r="F65" s="122"/>
      <c r="G65" s="78" t="str">
        <f>VLOOKUP(H65,PELIGROS!A$1:G$445,2,0)</f>
        <v>Atropellamiento, Envestir</v>
      </c>
      <c r="H65" s="61" t="s">
        <v>1187</v>
      </c>
      <c r="I65" s="61" t="s">
        <v>1235</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13"/>
      <c r="W65" s="78" t="str">
        <f>VLOOKUP(H65,PELIGROS!A$2:G$445,6,0)</f>
        <v>Muerte</v>
      </c>
      <c r="X65" s="56"/>
      <c r="Y65" s="56"/>
      <c r="Z65" s="56"/>
      <c r="AA65" s="76"/>
      <c r="AB65" s="69" t="str">
        <f>VLOOKUP(H65,PELIGROS!A$2:G$445,7,0)</f>
        <v>Seguridad vial y manejo defensivo, aseguramiento de áreas de trabajo</v>
      </c>
      <c r="AC65" s="56" t="s">
        <v>1204</v>
      </c>
      <c r="AD65" s="99"/>
    </row>
    <row r="66" spans="1:30" ht="51">
      <c r="A66" s="84"/>
      <c r="B66" s="84"/>
      <c r="C66" s="99"/>
      <c r="D66" s="96"/>
      <c r="E66" s="122"/>
      <c r="F66" s="122"/>
      <c r="G66" s="78" t="str">
        <f>VLOOKUP(H66,PELIGROS!A$1:G$445,2,0)</f>
        <v>Superficies de trabajo irregulares o deslizantes</v>
      </c>
      <c r="H66" s="61" t="s">
        <v>597</v>
      </c>
      <c r="I66" s="61" t="s">
        <v>1235</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13"/>
      <c r="W66" s="78" t="str">
        <f>VLOOKUP(H66,PELIGROS!A$2:G$445,6,0)</f>
        <v>Caídas de distinto nivel</v>
      </c>
      <c r="X66" s="56"/>
      <c r="Y66" s="56"/>
      <c r="Z66" s="56"/>
      <c r="AA66" s="76"/>
      <c r="AB66" s="69" t="str">
        <f>VLOOKUP(H66,PELIGROS!A$2:G$445,7,0)</f>
        <v>Pautas Básicas en orden y aseo en el lugar de trabajo, actos y condiciones inseguras</v>
      </c>
      <c r="AC66" s="56" t="s">
        <v>1205</v>
      </c>
      <c r="AD66" s="99"/>
    </row>
    <row r="67" spans="1:30" ht="63.75">
      <c r="A67" s="84"/>
      <c r="B67" s="84"/>
      <c r="C67" s="99"/>
      <c r="D67" s="96"/>
      <c r="E67" s="122"/>
      <c r="F67" s="122"/>
      <c r="G67" s="78" t="str">
        <f>VLOOKUP(H67,PELIGROS!A$1:G$445,2,0)</f>
        <v>Atraco, golpiza, atentados y secuestrados</v>
      </c>
      <c r="H67" s="61" t="s">
        <v>57</v>
      </c>
      <c r="I67" s="61" t="s">
        <v>1235</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13"/>
      <c r="W67" s="78" t="str">
        <f>VLOOKUP(H67,PELIGROS!A$2:G$445,6,0)</f>
        <v>Secuestros</v>
      </c>
      <c r="X67" s="56"/>
      <c r="Y67" s="56"/>
      <c r="Z67" s="56"/>
      <c r="AA67" s="76"/>
      <c r="AB67" s="69" t="str">
        <f>VLOOKUP(H67,PELIGROS!A$2:G$445,7,0)</f>
        <v>N/A</v>
      </c>
      <c r="AC67" s="58" t="s">
        <v>1206</v>
      </c>
      <c r="AD67" s="99"/>
    </row>
    <row r="68" spans="1:30" ht="89.25">
      <c r="A68" s="84"/>
      <c r="B68" s="84"/>
      <c r="C68" s="99"/>
      <c r="D68" s="96"/>
      <c r="E68" s="122"/>
      <c r="F68" s="122"/>
      <c r="G68" s="78" t="str">
        <f>VLOOKUP(H68,PELIGROS!A$1:G$445,2,0)</f>
        <v>MANTENIMIENTO DE PUENTE GRUAS, LIMPIEZA DE CANALES, MANTENIMIENTO DE INSTALACIONES LOCATIVAS, MANTENIMIENTO Y REPARACIÓN DE POZOS</v>
      </c>
      <c r="H68" s="61" t="s">
        <v>624</v>
      </c>
      <c r="I68" s="61" t="s">
        <v>1235</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13"/>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99"/>
    </row>
    <row r="69" spans="1:30" ht="51">
      <c r="A69" s="84"/>
      <c r="B69" s="84"/>
      <c r="C69" s="99"/>
      <c r="D69" s="96"/>
      <c r="E69" s="122"/>
      <c r="F69" s="122"/>
      <c r="G69" s="78" t="str">
        <f>VLOOKUP(H69,PELIGROS!A$1:G$445,2,0)</f>
        <v>LLUVIAS, GRANIZADA, HELADAS</v>
      </c>
      <c r="H69" s="61" t="s">
        <v>86</v>
      </c>
      <c r="I69" s="61" t="s">
        <v>1236</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13"/>
      <c r="W69" s="78" t="str">
        <f>VLOOKUP(H69,PELIGROS!A$2:G$445,6,0)</f>
        <v>MUERTE</v>
      </c>
      <c r="X69" s="56"/>
      <c r="Y69" s="56"/>
      <c r="Z69" s="56"/>
      <c r="AA69" s="76"/>
      <c r="AB69" s="69" t="str">
        <f>VLOOKUP(H69,PELIGROS!A$2:G$445,7,0)</f>
        <v>ENTRENAMIENTO DE LA BRIGADA; DIVULGACIÓN DE PLAN DE EMERGENCIA</v>
      </c>
      <c r="AC69" s="117" t="s">
        <v>1207</v>
      </c>
      <c r="AD69" s="99"/>
    </row>
    <row r="70" spans="1:30" ht="51.75" thickBot="1">
      <c r="A70" s="84"/>
      <c r="B70" s="84"/>
      <c r="C70" s="100"/>
      <c r="D70" s="97"/>
      <c r="E70" s="123"/>
      <c r="F70" s="123"/>
      <c r="G70" s="78" t="str">
        <f>VLOOKUP(H70,PELIGROS!A$1:G$445,2,0)</f>
        <v>SISMOS, INCENDIOS, INUNDACIONES, TERREMOTOS, VENDAVALES, DERRUMBE</v>
      </c>
      <c r="H70" s="61" t="s">
        <v>62</v>
      </c>
      <c r="I70" s="61" t="s">
        <v>1236</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114"/>
      <c r="W70" s="78" t="str">
        <f>VLOOKUP(H70,PELIGROS!A$2:G$445,6,0)</f>
        <v>MUERTE</v>
      </c>
      <c r="X70" s="56"/>
      <c r="Y70" s="56"/>
      <c r="Z70" s="56"/>
      <c r="AA70" s="76"/>
      <c r="AB70" s="69" t="str">
        <f>VLOOKUP(H70,PELIGROS!A$2:G$445,7,0)</f>
        <v>ENTRENAMIENTO DE LA BRIGADA; DIVULGACIÓN DE PLAN DE EMERGENCIA</v>
      </c>
      <c r="AC70" s="114"/>
      <c r="AD70" s="100"/>
    </row>
    <row r="71" spans="1:30" ht="51">
      <c r="A71" s="84"/>
      <c r="B71" s="84"/>
      <c r="C71" s="92" t="s">
        <v>1218</v>
      </c>
      <c r="D71" s="89" t="s">
        <v>1219</v>
      </c>
      <c r="E71" s="86" t="s">
        <v>1074</v>
      </c>
      <c r="F71" s="86" t="s">
        <v>1197</v>
      </c>
      <c r="G71" s="55" t="str">
        <f>VLOOKUP(H71,PELIGROS!A$1:G$445,2,0)</f>
        <v>Bacteria</v>
      </c>
      <c r="H71" s="21" t="s">
        <v>108</v>
      </c>
      <c r="I71" s="21" t="s">
        <v>1231</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18">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119" t="s">
        <v>1200</v>
      </c>
      <c r="AD71" s="120" t="s">
        <v>1208</v>
      </c>
    </row>
    <row r="72" spans="1:30" ht="51">
      <c r="A72" s="84"/>
      <c r="B72" s="84"/>
      <c r="C72" s="93"/>
      <c r="D72" s="90"/>
      <c r="E72" s="87"/>
      <c r="F72" s="87"/>
      <c r="G72" s="55" t="str">
        <f>VLOOKUP(H72,PELIGROS!A$1:G$445,2,0)</f>
        <v>Hongos</v>
      </c>
      <c r="H72" s="21" t="s">
        <v>117</v>
      </c>
      <c r="I72" s="21" t="s">
        <v>1231</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10"/>
      <c r="W72" s="55" t="str">
        <f>VLOOKUP(H72,PELIGROS!A$2:G$445,6,0)</f>
        <v>Micosis</v>
      </c>
      <c r="X72" s="17"/>
      <c r="Y72" s="17"/>
      <c r="Z72" s="17"/>
      <c r="AA72" s="14"/>
      <c r="AB72" s="19" t="str">
        <f>VLOOKUP(H72,PELIGROS!A$2:G$445,7,0)</f>
        <v xml:space="preserve">Riesgo Biológico, Autocuidado y/o Uso y manejo adecuado de E.P.P.
</v>
      </c>
      <c r="AC72" s="90"/>
      <c r="AD72" s="93"/>
    </row>
    <row r="73" spans="1:30" ht="51">
      <c r="A73" s="84"/>
      <c r="B73" s="84"/>
      <c r="C73" s="93"/>
      <c r="D73" s="90"/>
      <c r="E73" s="87"/>
      <c r="F73" s="87"/>
      <c r="G73" s="55" t="str">
        <f>VLOOKUP(H73,PELIGROS!A$1:G$445,2,0)</f>
        <v>Virus</v>
      </c>
      <c r="H73" s="21" t="s">
        <v>120</v>
      </c>
      <c r="I73" s="21" t="s">
        <v>1231</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10"/>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1"/>
      <c r="AD73" s="93"/>
    </row>
    <row r="74" spans="1:30" ht="51">
      <c r="A74" s="84"/>
      <c r="B74" s="84"/>
      <c r="C74" s="93"/>
      <c r="D74" s="90"/>
      <c r="E74" s="87"/>
      <c r="F74" s="87"/>
      <c r="G74" s="55" t="str">
        <f>VLOOKUP(H74,PELIGROS!A$1:G$445,2,0)</f>
        <v>AUSENCIA DE SOMBRAS</v>
      </c>
      <c r="H74" s="21" t="s">
        <v>151</v>
      </c>
      <c r="I74" s="21" t="s">
        <v>1232</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10"/>
      <c r="W74" s="55" t="str">
        <f>VLOOKUP(H74,PELIGROS!A$2:G$445,6,0)</f>
        <v>DISMINUCIÓN AGUDEZA VISUAL</v>
      </c>
      <c r="X74" s="17"/>
      <c r="Y74" s="17"/>
      <c r="Z74" s="17"/>
      <c r="AA74" s="14"/>
      <c r="AB74" s="19" t="str">
        <f>VLOOKUP(H74,PELIGROS!A$2:G$445,7,0)</f>
        <v>N/A</v>
      </c>
      <c r="AC74" s="17" t="s">
        <v>32</v>
      </c>
      <c r="AD74" s="93"/>
    </row>
    <row r="75" spans="1:30" ht="51">
      <c r="A75" s="84"/>
      <c r="B75" s="84"/>
      <c r="C75" s="93"/>
      <c r="D75" s="90"/>
      <c r="E75" s="87"/>
      <c r="F75" s="87"/>
      <c r="G75" s="55" t="str">
        <f>VLOOKUP(H75,PELIGROS!A$1:G$445,2,0)</f>
        <v>INFRAROJA, ULTRAVIOLETA, VISIBLE, RADIOFRECUENCIA, MICROONDAS, LASER</v>
      </c>
      <c r="H75" s="21" t="s">
        <v>67</v>
      </c>
      <c r="I75" s="21" t="s">
        <v>1232</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10"/>
      <c r="W75" s="55" t="str">
        <f>VLOOKUP(H75,PELIGROS!A$2:G$445,6,0)</f>
        <v>CÁNCER</v>
      </c>
      <c r="X75" s="17"/>
      <c r="Y75" s="17"/>
      <c r="Z75" s="17"/>
      <c r="AA75" s="14"/>
      <c r="AB75" s="19" t="str">
        <f>VLOOKUP(H75,PELIGROS!A$2:G$445,7,0)</f>
        <v>N/A</v>
      </c>
      <c r="AC75" s="17" t="s">
        <v>1201</v>
      </c>
      <c r="AD75" s="93"/>
    </row>
    <row r="76" spans="1:30" ht="51">
      <c r="A76" s="84"/>
      <c r="B76" s="84"/>
      <c r="C76" s="93"/>
      <c r="D76" s="90"/>
      <c r="E76" s="87"/>
      <c r="F76" s="87"/>
      <c r="G76" s="55" t="str">
        <f>VLOOKUP(H76,PELIGROS!A$1:G$445,2,0)</f>
        <v>GASES Y VAPORES</v>
      </c>
      <c r="H76" s="21" t="s">
        <v>256</v>
      </c>
      <c r="I76" s="21" t="s">
        <v>1233</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10"/>
      <c r="W76" s="55" t="str">
        <f>VLOOKUP(H76,PELIGROS!A$2:G$445,6,0)</f>
        <v>MUERTE</v>
      </c>
      <c r="X76" s="17"/>
      <c r="Y76" s="17"/>
      <c r="Z76" s="17"/>
      <c r="AA76" s="14"/>
      <c r="AB76" s="19" t="str">
        <f>VLOOKUP(H76,PELIGROS!A$2:G$445,7,0)</f>
        <v>USO Y MANEJO ADECUADO DE E.P.P.</v>
      </c>
      <c r="AC76" s="109" t="s">
        <v>1202</v>
      </c>
      <c r="AD76" s="93"/>
    </row>
    <row r="77" spans="1:30" ht="51">
      <c r="A77" s="84"/>
      <c r="B77" s="84"/>
      <c r="C77" s="93"/>
      <c r="D77" s="90"/>
      <c r="E77" s="87"/>
      <c r="F77" s="87"/>
      <c r="G77" s="55" t="str">
        <f>VLOOKUP(H77,PELIGROS!A$1:G$445,2,0)</f>
        <v>MATERIAL PARTICULADO</v>
      </c>
      <c r="H77" s="21" t="s">
        <v>269</v>
      </c>
      <c r="I77" s="21" t="s">
        <v>1233</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10"/>
      <c r="W77" s="55" t="str">
        <f>VLOOKUP(H77,PELIGROS!A$2:G$445,6,0)</f>
        <v>NEUMOCONIOSIS</v>
      </c>
      <c r="X77" s="17"/>
      <c r="Y77" s="17"/>
      <c r="Z77" s="17"/>
      <c r="AA77" s="14"/>
      <c r="AB77" s="19" t="str">
        <f>VLOOKUP(H77,PELIGROS!A$2:G$445,7,0)</f>
        <v>USO Y MANEJO DE LOS EPP</v>
      </c>
      <c r="AC77" s="111"/>
      <c r="AD77" s="93"/>
    </row>
    <row r="78" spans="1:30" ht="41.25" customHeight="1">
      <c r="A78" s="84"/>
      <c r="B78" s="84"/>
      <c r="C78" s="93"/>
      <c r="D78" s="90"/>
      <c r="E78" s="87"/>
      <c r="F78" s="87"/>
      <c r="G78" s="55" t="str">
        <f>VLOOKUP(H78,PELIGROS!A$1:G$445,2,0)</f>
        <v>NATURALEZA DE LA TAREA</v>
      </c>
      <c r="H78" s="21" t="s">
        <v>76</v>
      </c>
      <c r="I78" s="21" t="s">
        <v>1234</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10"/>
      <c r="W78" s="55" t="str">
        <f>VLOOKUP(H78,PELIGROS!A$2:G$445,6,0)</f>
        <v>ESTRÉS</v>
      </c>
      <c r="X78" s="17"/>
      <c r="Y78" s="17"/>
      <c r="Z78" s="17"/>
      <c r="AA78" s="14"/>
      <c r="AB78" s="19" t="str">
        <f>VLOOKUP(H78,PELIGROS!A$2:G$445,7,0)</f>
        <v>N/A</v>
      </c>
      <c r="AC78" s="109" t="s">
        <v>1203</v>
      </c>
      <c r="AD78" s="93"/>
    </row>
    <row r="79" spans="1:30" ht="41.25" customHeight="1">
      <c r="A79" s="84"/>
      <c r="B79" s="84"/>
      <c r="C79" s="93"/>
      <c r="D79" s="90"/>
      <c r="E79" s="87"/>
      <c r="F79" s="87"/>
      <c r="G79" s="55" t="str">
        <f>VLOOKUP(H79,PELIGROS!A$1:G$445,2,0)</f>
        <v xml:space="preserve"> ALTA CONCENTRACIÓN</v>
      </c>
      <c r="H79" s="21" t="s">
        <v>88</v>
      </c>
      <c r="I79" s="21" t="s">
        <v>1234</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10"/>
      <c r="W79" s="55" t="str">
        <f>VLOOKUP(H79,PELIGROS!A$2:G$445,6,0)</f>
        <v>ESTRÉS, ALTERACIÓN DEL SISTEMA NERVIOSO</v>
      </c>
      <c r="X79" s="17"/>
      <c r="Y79" s="17"/>
      <c r="Z79" s="17"/>
      <c r="AA79" s="14"/>
      <c r="AB79" s="19" t="str">
        <f>VLOOKUP(H79,PELIGROS!A$2:G$445,7,0)</f>
        <v>N/A</v>
      </c>
      <c r="AC79" s="111"/>
      <c r="AD79" s="93"/>
    </row>
    <row r="80" spans="1:30" ht="63.75">
      <c r="A80" s="84"/>
      <c r="B80" s="84"/>
      <c r="C80" s="93"/>
      <c r="D80" s="90"/>
      <c r="E80" s="87"/>
      <c r="F80" s="87"/>
      <c r="G80" s="55" t="str">
        <f>VLOOKUP(H80,PELIGROS!A$1:G$445,2,0)</f>
        <v>Atropellamiento, Envestir</v>
      </c>
      <c r="H80" s="21" t="s">
        <v>1187</v>
      </c>
      <c r="I80" s="21" t="s">
        <v>1235</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10"/>
      <c r="W80" s="55" t="str">
        <f>VLOOKUP(H80,PELIGROS!A$2:G$445,6,0)</f>
        <v>Muerte</v>
      </c>
      <c r="X80" s="17"/>
      <c r="Y80" s="17"/>
      <c r="Z80" s="17"/>
      <c r="AA80" s="14"/>
      <c r="AB80" s="19" t="str">
        <f>VLOOKUP(H80,PELIGROS!A$2:G$445,7,0)</f>
        <v>Seguridad vial y manejo defensivo, aseguramiento de áreas de trabajo</v>
      </c>
      <c r="AC80" s="17" t="s">
        <v>1204</v>
      </c>
      <c r="AD80" s="93"/>
    </row>
    <row r="81" spans="1:30" ht="51">
      <c r="A81" s="84"/>
      <c r="B81" s="84"/>
      <c r="C81" s="93"/>
      <c r="D81" s="90"/>
      <c r="E81" s="87"/>
      <c r="F81" s="87"/>
      <c r="G81" s="55" t="str">
        <f>VLOOKUP(H81,PELIGROS!A$1:G$445,2,0)</f>
        <v>Superficies de trabajo irregulares o deslizantes</v>
      </c>
      <c r="H81" s="21" t="s">
        <v>597</v>
      </c>
      <c r="I81" s="21" t="s">
        <v>1235</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10"/>
      <c r="W81" s="55" t="str">
        <f>VLOOKUP(H81,PELIGROS!A$2:G$445,6,0)</f>
        <v>Caídas de distinto nivel</v>
      </c>
      <c r="X81" s="17"/>
      <c r="Y81" s="17"/>
      <c r="Z81" s="17"/>
      <c r="AA81" s="14"/>
      <c r="AB81" s="19" t="str">
        <f>VLOOKUP(H81,PELIGROS!A$2:G$445,7,0)</f>
        <v>Pautas Básicas en orden y aseo en el lugar de trabajo, actos y condiciones inseguras</v>
      </c>
      <c r="AC81" s="17" t="s">
        <v>1205</v>
      </c>
      <c r="AD81" s="93"/>
    </row>
    <row r="82" spans="1:30" ht="63.75">
      <c r="A82" s="84"/>
      <c r="B82" s="84"/>
      <c r="C82" s="93"/>
      <c r="D82" s="90"/>
      <c r="E82" s="87"/>
      <c r="F82" s="87"/>
      <c r="G82" s="55" t="str">
        <f>VLOOKUP(H82,PELIGROS!A$1:G$445,2,0)</f>
        <v>Atraco, golpiza, atentados y secuestrados</v>
      </c>
      <c r="H82" s="21" t="s">
        <v>57</v>
      </c>
      <c r="I82" s="21" t="s">
        <v>1235</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10"/>
      <c r="W82" s="55" t="str">
        <f>VLOOKUP(H82,PELIGROS!A$2:G$445,6,0)</f>
        <v>Secuestros</v>
      </c>
      <c r="X82" s="17"/>
      <c r="Y82" s="17"/>
      <c r="Z82" s="17"/>
      <c r="AA82" s="14"/>
      <c r="AB82" s="19" t="str">
        <f>VLOOKUP(H82,PELIGROS!A$2:G$445,7,0)</f>
        <v>N/A</v>
      </c>
      <c r="AC82" s="59" t="s">
        <v>1206</v>
      </c>
      <c r="AD82" s="93"/>
    </row>
    <row r="83" spans="1:30" ht="89.25">
      <c r="A83" s="84"/>
      <c r="B83" s="84"/>
      <c r="C83" s="93"/>
      <c r="D83" s="90"/>
      <c r="E83" s="87"/>
      <c r="F83" s="87"/>
      <c r="G83" s="55" t="str">
        <f>VLOOKUP(H83,PELIGROS!A$1:G$445,2,0)</f>
        <v>MANTENIMIENTO DE PUENTE GRUAS, LIMPIEZA DE CANALES, MANTENIMIENTO DE INSTALACIONES LOCATIVAS, MANTENIMIENTO Y REPARACIÓN DE POZOS</v>
      </c>
      <c r="H83" s="21" t="s">
        <v>624</v>
      </c>
      <c r="I83" s="21" t="s">
        <v>1235</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10"/>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93"/>
    </row>
    <row r="84" spans="1:30" ht="51">
      <c r="A84" s="84"/>
      <c r="B84" s="84"/>
      <c r="C84" s="93"/>
      <c r="D84" s="90"/>
      <c r="E84" s="87"/>
      <c r="F84" s="87"/>
      <c r="G84" s="55" t="str">
        <f>VLOOKUP(H84,PELIGROS!A$1:G$445,2,0)</f>
        <v>LLUVIAS, GRANIZADA, HELADAS</v>
      </c>
      <c r="H84" s="21" t="s">
        <v>86</v>
      </c>
      <c r="I84" s="21" t="s">
        <v>1236</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10"/>
      <c r="W84" s="55" t="str">
        <f>VLOOKUP(H84,PELIGROS!A$2:G$445,6,0)</f>
        <v>MUERTE</v>
      </c>
      <c r="X84" s="17"/>
      <c r="Y84" s="17"/>
      <c r="Z84" s="17"/>
      <c r="AA84" s="14"/>
      <c r="AB84" s="19" t="str">
        <f>VLOOKUP(H84,PELIGROS!A$2:G$445,7,0)</f>
        <v>ENTRENAMIENTO DE LA BRIGADA; DIVULGACIÓN DE PLAN DE EMERGENCIA</v>
      </c>
      <c r="AC84" s="109" t="s">
        <v>1207</v>
      </c>
      <c r="AD84" s="93"/>
    </row>
    <row r="85" spans="1:30" ht="51.75" thickBot="1">
      <c r="A85" s="84"/>
      <c r="B85" s="84"/>
      <c r="C85" s="94"/>
      <c r="D85" s="91"/>
      <c r="E85" s="88"/>
      <c r="F85" s="88"/>
      <c r="G85" s="55" t="str">
        <f>VLOOKUP(H85,PELIGROS!A$1:G$445,2,0)</f>
        <v>SISMOS, INCENDIOS, INUNDACIONES, TERREMOTOS, VENDAVALES, DERRUMBE</v>
      </c>
      <c r="H85" s="21" t="s">
        <v>62</v>
      </c>
      <c r="I85" s="21" t="s">
        <v>1236</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111"/>
      <c r="W85" s="55" t="str">
        <f>VLOOKUP(H85,PELIGROS!A$2:G$445,6,0)</f>
        <v>MUERTE</v>
      </c>
      <c r="X85" s="17"/>
      <c r="Y85" s="17"/>
      <c r="Z85" s="17"/>
      <c r="AA85" s="14"/>
      <c r="AB85" s="19" t="str">
        <f>VLOOKUP(H85,PELIGROS!A$2:G$445,7,0)</f>
        <v>ENTRENAMIENTO DE LA BRIGADA; DIVULGACIÓN DE PLAN DE EMERGENCIA</v>
      </c>
      <c r="AC85" s="111"/>
      <c r="AD85" s="94"/>
    </row>
    <row r="86" spans="1:30" ht="51">
      <c r="A86" s="84"/>
      <c r="B86" s="84"/>
      <c r="C86" s="98" t="s">
        <v>1227</v>
      </c>
      <c r="D86" s="95" t="s">
        <v>1228</v>
      </c>
      <c r="E86" s="121" t="s">
        <v>1062</v>
      </c>
      <c r="F86" s="121" t="s">
        <v>1197</v>
      </c>
      <c r="G86" s="78" t="str">
        <f>VLOOKUP(H86,PELIGROS!A$1:G$445,2,0)</f>
        <v>Bacteria</v>
      </c>
      <c r="H86" s="61" t="s">
        <v>108</v>
      </c>
      <c r="I86" s="61" t="s">
        <v>1231</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117">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15" t="s">
        <v>1200</v>
      </c>
      <c r="AD86" s="98" t="s">
        <v>1208</v>
      </c>
    </row>
    <row r="87" spans="1:30" ht="51">
      <c r="A87" s="84"/>
      <c r="B87" s="84"/>
      <c r="C87" s="99"/>
      <c r="D87" s="96"/>
      <c r="E87" s="122"/>
      <c r="F87" s="122"/>
      <c r="G87" s="78" t="str">
        <f>VLOOKUP(H87,PELIGROS!A$1:G$445,2,0)</f>
        <v>Hongos</v>
      </c>
      <c r="H87" s="61" t="s">
        <v>117</v>
      </c>
      <c r="I87" s="61" t="s">
        <v>1231</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13"/>
      <c r="W87" s="78" t="str">
        <f>VLOOKUP(H87,PELIGROS!A$2:G$445,6,0)</f>
        <v>Micosis</v>
      </c>
      <c r="X87" s="56"/>
      <c r="Y87" s="56"/>
      <c r="Z87" s="56"/>
      <c r="AA87" s="76"/>
      <c r="AB87" s="69" t="str">
        <f>VLOOKUP(H87,PELIGROS!A$2:G$445,7,0)</f>
        <v xml:space="preserve">Riesgo Biológico, Autocuidado y/o Uso y manejo adecuado de E.P.P.
</v>
      </c>
      <c r="AC87" s="96"/>
      <c r="AD87" s="99"/>
    </row>
    <row r="88" spans="1:30" ht="51">
      <c r="A88" s="84"/>
      <c r="B88" s="84"/>
      <c r="C88" s="99"/>
      <c r="D88" s="96"/>
      <c r="E88" s="122"/>
      <c r="F88" s="122"/>
      <c r="G88" s="78" t="str">
        <f>VLOOKUP(H88,PELIGROS!A$1:G$445,2,0)</f>
        <v>Virus</v>
      </c>
      <c r="H88" s="61" t="s">
        <v>120</v>
      </c>
      <c r="I88" s="61" t="s">
        <v>1231</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13"/>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97"/>
      <c r="AD88" s="99"/>
    </row>
    <row r="89" spans="1:30" ht="51">
      <c r="A89" s="84"/>
      <c r="B89" s="84"/>
      <c r="C89" s="99"/>
      <c r="D89" s="96"/>
      <c r="E89" s="122"/>
      <c r="F89" s="122"/>
      <c r="G89" s="78" t="str">
        <f>VLOOKUP(H89,PELIGROS!A$1:G$445,2,0)</f>
        <v>AUSENCIA DE SOMBRAS</v>
      </c>
      <c r="H89" s="61" t="s">
        <v>151</v>
      </c>
      <c r="I89" s="61" t="s">
        <v>1232</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13"/>
      <c r="W89" s="78" t="str">
        <f>VLOOKUP(H89,PELIGROS!A$2:G$445,6,0)</f>
        <v>DISMINUCIÓN AGUDEZA VISUAL</v>
      </c>
      <c r="X89" s="56"/>
      <c r="Y89" s="56"/>
      <c r="Z89" s="56"/>
      <c r="AA89" s="76"/>
      <c r="AB89" s="69" t="str">
        <f>VLOOKUP(H89,PELIGROS!A$2:G$445,7,0)</f>
        <v>N/A</v>
      </c>
      <c r="AC89" s="56" t="s">
        <v>32</v>
      </c>
      <c r="AD89" s="99"/>
    </row>
    <row r="90" spans="1:30" ht="51">
      <c r="A90" s="84"/>
      <c r="B90" s="84"/>
      <c r="C90" s="99"/>
      <c r="D90" s="96"/>
      <c r="E90" s="122"/>
      <c r="F90" s="122"/>
      <c r="G90" s="78" t="str">
        <f>VLOOKUP(H90,PELIGROS!A$1:G$445,2,0)</f>
        <v>INFRAROJA, ULTRAVIOLETA, VISIBLE, RADIOFRECUENCIA, MICROONDAS, LASER</v>
      </c>
      <c r="H90" s="61" t="s">
        <v>67</v>
      </c>
      <c r="I90" s="61" t="s">
        <v>1232</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13"/>
      <c r="W90" s="78" t="str">
        <f>VLOOKUP(H90,PELIGROS!A$2:G$445,6,0)</f>
        <v>CÁNCER</v>
      </c>
      <c r="X90" s="56"/>
      <c r="Y90" s="56"/>
      <c r="Z90" s="56"/>
      <c r="AA90" s="76"/>
      <c r="AB90" s="69" t="str">
        <f>VLOOKUP(H90,PELIGROS!A$2:G$445,7,0)</f>
        <v>N/A</v>
      </c>
      <c r="AC90" s="56" t="s">
        <v>1201</v>
      </c>
      <c r="AD90" s="99"/>
    </row>
    <row r="91" spans="1:30" ht="51">
      <c r="A91" s="84"/>
      <c r="B91" s="84"/>
      <c r="C91" s="99"/>
      <c r="D91" s="96"/>
      <c r="E91" s="122"/>
      <c r="F91" s="122"/>
      <c r="G91" s="78" t="str">
        <f>VLOOKUP(H91,PELIGROS!A$1:G$445,2,0)</f>
        <v>MAQUINARIA O EQUIPO</v>
      </c>
      <c r="H91" s="61" t="s">
        <v>164</v>
      </c>
      <c r="I91" s="61" t="s">
        <v>1232</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13"/>
      <c r="W91" s="78" t="str">
        <f>VLOOKUP(H91,PELIGROS!A$2:G$445,6,0)</f>
        <v>SORDERA</v>
      </c>
      <c r="X91" s="56"/>
      <c r="Y91" s="56"/>
      <c r="Z91" s="56"/>
      <c r="AA91" s="76"/>
      <c r="AB91" s="69" t="str">
        <f>VLOOKUP(H91,PELIGROS!A$2:G$445,7,0)</f>
        <v>USO DE EPP</v>
      </c>
      <c r="AC91" s="56" t="s">
        <v>1223</v>
      </c>
      <c r="AD91" s="99"/>
    </row>
    <row r="92" spans="1:30" ht="51">
      <c r="A92" s="84"/>
      <c r="B92" s="84"/>
      <c r="C92" s="99"/>
      <c r="D92" s="96"/>
      <c r="E92" s="122"/>
      <c r="F92" s="122"/>
      <c r="G92" s="78" t="str">
        <f>VLOOKUP(H92,PELIGROS!A$1:G$445,2,0)</f>
        <v>GASES Y VAPORES</v>
      </c>
      <c r="H92" s="61" t="s">
        <v>256</v>
      </c>
      <c r="I92" s="61" t="s">
        <v>1233</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13"/>
      <c r="W92" s="78" t="str">
        <f>VLOOKUP(H92,PELIGROS!A$2:G$445,6,0)</f>
        <v>MUERTE</v>
      </c>
      <c r="X92" s="56"/>
      <c r="Y92" s="56"/>
      <c r="Z92" s="56"/>
      <c r="AA92" s="76"/>
      <c r="AB92" s="69" t="str">
        <f>VLOOKUP(H92,PELIGROS!A$2:G$445,7,0)</f>
        <v>USO Y MANEJO ADECUADO DE E.P.P.</v>
      </c>
      <c r="AC92" s="117" t="s">
        <v>1202</v>
      </c>
      <c r="AD92" s="99"/>
    </row>
    <row r="93" spans="1:30" ht="51">
      <c r="A93" s="84"/>
      <c r="B93" s="84"/>
      <c r="C93" s="99"/>
      <c r="D93" s="96"/>
      <c r="E93" s="122"/>
      <c r="F93" s="122"/>
      <c r="G93" s="78" t="str">
        <f>VLOOKUP(H93,PELIGROS!A$1:G$445,2,0)</f>
        <v>LÍQUIDOS</v>
      </c>
      <c r="H93" s="61" t="s">
        <v>263</v>
      </c>
      <c r="I93" s="61" t="s">
        <v>1233</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13"/>
      <c r="W93" s="78" t="str">
        <f>VLOOKUP(H93,PELIGROS!A$2:G$445,6,0)</f>
        <v>LESIONES IRREVERSIBLES VÍAS RESPIRATORIAS</v>
      </c>
      <c r="X93" s="56"/>
      <c r="Y93" s="56"/>
      <c r="Z93" s="56"/>
      <c r="AA93" s="76"/>
      <c r="AB93" s="69" t="str">
        <f>VLOOKUP(H93,PELIGROS!A$2:G$445,7,0)</f>
        <v>USO Y MANEJO ADECUADO DE E.P.P.; MANEJO DE PRODUCTOS QUÍMICOS LÍQUIDOS</v>
      </c>
      <c r="AC93" s="113"/>
      <c r="AD93" s="99"/>
    </row>
    <row r="94" spans="1:30" ht="51">
      <c r="A94" s="84"/>
      <c r="B94" s="84"/>
      <c r="C94" s="99"/>
      <c r="D94" s="96"/>
      <c r="E94" s="122"/>
      <c r="F94" s="122"/>
      <c r="G94" s="78" t="str">
        <f>VLOOKUP(H94,PELIGROS!A$1:G$445,2,0)</f>
        <v>MATERIAL PARTICULADO</v>
      </c>
      <c r="H94" s="61" t="s">
        <v>269</v>
      </c>
      <c r="I94" s="61" t="s">
        <v>1233</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13"/>
      <c r="W94" s="78" t="str">
        <f>VLOOKUP(H94,PELIGROS!A$2:G$445,6,0)</f>
        <v>NEUMOCONIOSIS</v>
      </c>
      <c r="X94" s="56"/>
      <c r="Y94" s="56"/>
      <c r="Z94" s="56"/>
      <c r="AA94" s="76"/>
      <c r="AB94" s="69" t="str">
        <f>VLOOKUP(H94,PELIGROS!A$2:G$445,7,0)</f>
        <v>USO Y MANEJO DE LOS EPP</v>
      </c>
      <c r="AC94" s="114"/>
      <c r="AD94" s="99"/>
    </row>
    <row r="95" spans="1:30" ht="39.75" customHeight="1">
      <c r="A95" s="84"/>
      <c r="B95" s="84"/>
      <c r="C95" s="99"/>
      <c r="D95" s="96"/>
      <c r="E95" s="122"/>
      <c r="F95" s="122"/>
      <c r="G95" s="78" t="str">
        <f>VLOOKUP(H95,PELIGROS!A$1:G$445,2,0)</f>
        <v>NATURALEZA DE LA TAREA</v>
      </c>
      <c r="H95" s="61" t="s">
        <v>76</v>
      </c>
      <c r="I95" s="61" t="s">
        <v>1234</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13"/>
      <c r="W95" s="78" t="str">
        <f>VLOOKUP(H95,PELIGROS!A$2:G$445,6,0)</f>
        <v>ESTRÉS</v>
      </c>
      <c r="X95" s="56"/>
      <c r="Y95" s="56"/>
      <c r="Z95" s="56"/>
      <c r="AA95" s="76"/>
      <c r="AB95" s="69" t="str">
        <f>VLOOKUP(H95,PELIGROS!A$2:G$445,7,0)</f>
        <v>N/A</v>
      </c>
      <c r="AC95" s="117" t="s">
        <v>1203</v>
      </c>
      <c r="AD95" s="99"/>
    </row>
    <row r="96" spans="1:30" ht="39.75" customHeight="1">
      <c r="A96" s="84"/>
      <c r="B96" s="84"/>
      <c r="C96" s="99"/>
      <c r="D96" s="96"/>
      <c r="E96" s="122"/>
      <c r="F96" s="122"/>
      <c r="G96" s="78" t="str">
        <f>VLOOKUP(H96,PELIGROS!A$1:G$445,2,0)</f>
        <v xml:space="preserve"> ALTA CONCENTRACIÓN</v>
      </c>
      <c r="H96" s="61" t="s">
        <v>88</v>
      </c>
      <c r="I96" s="61" t="s">
        <v>1234</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13"/>
      <c r="W96" s="78" t="str">
        <f>VLOOKUP(H96,PELIGROS!A$2:G$445,6,0)</f>
        <v>ESTRÉS, ALTERACIÓN DEL SISTEMA NERVIOSO</v>
      </c>
      <c r="X96" s="56"/>
      <c r="Y96" s="56"/>
      <c r="Z96" s="56"/>
      <c r="AA96" s="76"/>
      <c r="AB96" s="69" t="str">
        <f>VLOOKUP(H96,PELIGROS!A$2:G$445,7,0)</f>
        <v>N/A</v>
      </c>
      <c r="AC96" s="114"/>
      <c r="AD96" s="99"/>
    </row>
    <row r="97" spans="1:30" ht="51">
      <c r="A97" s="84"/>
      <c r="B97" s="84"/>
      <c r="C97" s="99"/>
      <c r="D97" s="96"/>
      <c r="E97" s="122"/>
      <c r="F97" s="122"/>
      <c r="G97" s="78" t="str">
        <f>VLOOKUP(H97,PELIGROS!A$1:G$445,2,0)</f>
        <v>Forzadas, Prolongadas</v>
      </c>
      <c r="H97" s="61" t="s">
        <v>40</v>
      </c>
      <c r="I97" s="61" t="s">
        <v>1237</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13"/>
      <c r="W97" s="78" t="str">
        <f>VLOOKUP(H97,PELIGROS!A$2:G$445,6,0)</f>
        <v>Enfermedades Osteomusculares</v>
      </c>
      <c r="X97" s="56"/>
      <c r="Y97" s="56"/>
      <c r="Z97" s="56"/>
      <c r="AA97" s="76"/>
      <c r="AB97" s="69" t="str">
        <f>VLOOKUP(H97,PELIGROS!A$2:G$445,7,0)</f>
        <v>Prevención en lesiones osteomusculares, líderes de pausas activas</v>
      </c>
      <c r="AC97" s="56" t="s">
        <v>1224</v>
      </c>
      <c r="AD97" s="99"/>
    </row>
    <row r="98" spans="1:30" ht="66.75" customHeight="1">
      <c r="A98" s="84"/>
      <c r="B98" s="84"/>
      <c r="C98" s="99"/>
      <c r="D98" s="96"/>
      <c r="E98" s="122"/>
      <c r="F98" s="122"/>
      <c r="G98" s="78" t="str">
        <f>VLOOKUP(H98,PELIGROS!A$1:G$445,2,0)</f>
        <v>Atropellamiento, Envestir</v>
      </c>
      <c r="H98" s="61" t="s">
        <v>1187</v>
      </c>
      <c r="I98" s="61" t="s">
        <v>1235</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13"/>
      <c r="W98" s="78" t="str">
        <f>VLOOKUP(H98,PELIGROS!A$2:G$445,6,0)</f>
        <v>Muerte</v>
      </c>
      <c r="X98" s="56"/>
      <c r="Y98" s="56"/>
      <c r="Z98" s="56"/>
      <c r="AA98" s="76"/>
      <c r="AB98" s="69" t="str">
        <f>VLOOKUP(H98,PELIGROS!A$2:G$445,7,0)</f>
        <v>Seguridad vial y manejo defensivo, aseguramiento de áreas de trabajo</v>
      </c>
      <c r="AC98" s="70" t="s">
        <v>1204</v>
      </c>
      <c r="AD98" s="99"/>
    </row>
    <row r="99" spans="1:30" ht="51">
      <c r="A99" s="84"/>
      <c r="B99" s="84"/>
      <c r="C99" s="99"/>
      <c r="D99" s="96"/>
      <c r="E99" s="122"/>
      <c r="F99" s="122"/>
      <c r="G99" s="78" t="str">
        <f>VLOOKUP(H99,PELIGROS!A$1:G$445,2,0)</f>
        <v>Inadecuadas conexiones eléctricas-saturación en tomas de energía</v>
      </c>
      <c r="H99" s="61" t="s">
        <v>566</v>
      </c>
      <c r="I99" s="61" t="s">
        <v>1235</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13"/>
      <c r="W99" s="78" t="str">
        <f>VLOOKUP(H99,PELIGROS!A$2:G$445,6,0)</f>
        <v>Muerte</v>
      </c>
      <c r="X99" s="56"/>
      <c r="Y99" s="56"/>
      <c r="Z99" s="56"/>
      <c r="AA99" s="76"/>
      <c r="AB99" s="69" t="str">
        <f>VLOOKUP(H99,PELIGROS!A$2:G$445,7,0)</f>
        <v>Uso y manejo adecuado de E.P.P., actos y condiciones inseguras</v>
      </c>
      <c r="AC99" s="56" t="s">
        <v>1225</v>
      </c>
      <c r="AD99" s="99"/>
    </row>
    <row r="100" spans="1:30" ht="63.75">
      <c r="A100" s="84"/>
      <c r="B100" s="84"/>
      <c r="C100" s="99"/>
      <c r="D100" s="96"/>
      <c r="E100" s="122"/>
      <c r="F100" s="122"/>
      <c r="G100" s="78" t="str">
        <f>VLOOKUP(H100,PELIGROS!A$1:G$445,2,0)</f>
        <v>Ingreso a pozos, Red de acueducto o excavaciones</v>
      </c>
      <c r="H100" s="61" t="s">
        <v>571</v>
      </c>
      <c r="I100" s="61" t="s">
        <v>1235</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13"/>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1221</v>
      </c>
      <c r="AD100" s="99"/>
    </row>
    <row r="101" spans="1:30" ht="51">
      <c r="A101" s="84"/>
      <c r="B101" s="84"/>
      <c r="C101" s="99"/>
      <c r="D101" s="96"/>
      <c r="E101" s="122"/>
      <c r="F101" s="122"/>
      <c r="G101" s="78" t="str">
        <f>VLOOKUP(H101,PELIGROS!A$1:G$445,2,0)</f>
        <v>Superficies de trabajo irregulares o deslizantes</v>
      </c>
      <c r="H101" s="61" t="s">
        <v>597</v>
      </c>
      <c r="I101" s="61" t="s">
        <v>1235</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13"/>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1205</v>
      </c>
      <c r="AD101" s="99"/>
    </row>
    <row r="102" spans="1:30" ht="51">
      <c r="A102" s="84"/>
      <c r="B102" s="84"/>
      <c r="C102" s="99"/>
      <c r="D102" s="96"/>
      <c r="E102" s="122"/>
      <c r="F102" s="122"/>
      <c r="G102" s="78" t="str">
        <f>VLOOKUP(H102,PELIGROS!A$1:G$445,2,0)</f>
        <v>inmersión ( lluvias, crecientes de rios y quebradas, caidas desde tarabitas, puentes y medios de trasnporte)</v>
      </c>
      <c r="H102" s="61" t="s">
        <v>1188</v>
      </c>
      <c r="I102" s="61" t="s">
        <v>1235</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13"/>
      <c r="W102" s="78" t="str">
        <f>VLOOKUP(H102,PELIGROS!A$2:G$445,6,0)</f>
        <v>muerte</v>
      </c>
      <c r="X102" s="56"/>
      <c r="Y102" s="56"/>
      <c r="Z102" s="56"/>
      <c r="AA102" s="76"/>
      <c r="AB102" s="69" t="str">
        <f>VLOOKUP(H102,PELIGROS!A$2:G$445,7,0)</f>
        <v>capacitación en salvamento acuatico y primer respondiente</v>
      </c>
      <c r="AC102" s="56" t="s">
        <v>1222</v>
      </c>
      <c r="AD102" s="99"/>
    </row>
    <row r="103" spans="1:30" ht="63.75">
      <c r="A103" s="84"/>
      <c r="B103" s="84"/>
      <c r="C103" s="99"/>
      <c r="D103" s="96"/>
      <c r="E103" s="122"/>
      <c r="F103" s="122"/>
      <c r="G103" s="78" t="str">
        <f>VLOOKUP(H103,PELIGROS!A$1:G$445,2,0)</f>
        <v>Herramientas Manuales</v>
      </c>
      <c r="H103" s="61" t="s">
        <v>606</v>
      </c>
      <c r="I103" s="61" t="s">
        <v>1235</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13"/>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1220</v>
      </c>
      <c r="AD103" s="99"/>
    </row>
    <row r="104" spans="1:30" ht="51">
      <c r="A104" s="84"/>
      <c r="B104" s="84"/>
      <c r="C104" s="99"/>
      <c r="D104" s="96"/>
      <c r="E104" s="122"/>
      <c r="F104" s="122"/>
      <c r="G104" s="78" t="str">
        <f>VLOOKUP(H104,PELIGROS!A$1:G$445,2,0)</f>
        <v>Maquinaria y equipo</v>
      </c>
      <c r="H104" s="61" t="s">
        <v>612</v>
      </c>
      <c r="I104" s="61" t="s">
        <v>1235</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13"/>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1226</v>
      </c>
      <c r="AD104" s="99"/>
    </row>
    <row r="105" spans="1:30" ht="87" customHeight="1">
      <c r="A105" s="84"/>
      <c r="B105" s="84"/>
      <c r="C105" s="99"/>
      <c r="D105" s="96"/>
      <c r="E105" s="122"/>
      <c r="F105" s="122"/>
      <c r="G105" s="78" t="str">
        <f>VLOOKUP(H105,PELIGROS!A$1:G$445,2,0)</f>
        <v>Atraco, golpiza, atentados y secuestrados</v>
      </c>
      <c r="H105" s="61" t="s">
        <v>57</v>
      </c>
      <c r="I105" s="61" t="s">
        <v>1235</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13"/>
      <c r="W105" s="78" t="str">
        <f>VLOOKUP(H105,PELIGROS!A$2:G$445,6,0)</f>
        <v>Secuestros</v>
      </c>
      <c r="X105" s="56"/>
      <c r="Y105" s="56"/>
      <c r="Z105" s="56"/>
      <c r="AA105" s="76"/>
      <c r="AB105" s="69" t="str">
        <f>VLOOKUP(H105,PELIGROS!A$2:G$445,7,0)</f>
        <v>N/A</v>
      </c>
      <c r="AC105" s="56" t="s">
        <v>1206</v>
      </c>
      <c r="AD105" s="99"/>
    </row>
    <row r="106" spans="1:30" ht="89.25">
      <c r="A106" s="84"/>
      <c r="B106" s="84"/>
      <c r="C106" s="99"/>
      <c r="D106" s="96"/>
      <c r="E106" s="122"/>
      <c r="F106" s="122"/>
      <c r="G106" s="78" t="str">
        <f>VLOOKUP(H106,PELIGROS!A$1:G$445,2,0)</f>
        <v>MANTENIMIENTO DE PUENTE GRUAS, LIMPIEZA DE CANALES, MANTENIMIENTO DE INSTALACIONES LOCATIVAS, MANTENIMIENTO Y REPARACIÓN DE POZOS</v>
      </c>
      <c r="H106" s="61" t="s">
        <v>624</v>
      </c>
      <c r="I106" s="61" t="s">
        <v>1235</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13"/>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99"/>
    </row>
    <row r="107" spans="1:30" ht="51">
      <c r="A107" s="84"/>
      <c r="B107" s="84"/>
      <c r="C107" s="99"/>
      <c r="D107" s="96"/>
      <c r="E107" s="122"/>
      <c r="F107" s="122"/>
      <c r="G107" s="78" t="str">
        <f>VLOOKUP(H107,PELIGROS!A$1:G$445,2,0)</f>
        <v>SISMOS, INCENDIOS, INUNDACIONES, TERREMOTOS, VENDAVALES, DERRUMBE</v>
      </c>
      <c r="H107" s="61" t="s">
        <v>62</v>
      </c>
      <c r="I107" s="61" t="s">
        <v>1236</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13"/>
      <c r="W107" s="78" t="str">
        <f>VLOOKUP(H107,PELIGROS!A$2:G$445,6,0)</f>
        <v>MUERTE</v>
      </c>
      <c r="X107" s="56"/>
      <c r="Y107" s="56"/>
      <c r="Z107" s="56"/>
      <c r="AA107" s="76"/>
      <c r="AB107" s="69" t="str">
        <f>VLOOKUP(H107,PELIGROS!A$2:G$445,7,0)</f>
        <v>ENTRENAMIENTO DE LA BRIGADA; DIVULGACIÓN DE PLAN DE EMERGENCIA</v>
      </c>
      <c r="AC107" s="117" t="s">
        <v>1207</v>
      </c>
      <c r="AD107" s="99"/>
    </row>
    <row r="108" spans="1:30" ht="51.75" thickBot="1">
      <c r="A108" s="84"/>
      <c r="B108" s="84"/>
      <c r="C108" s="100"/>
      <c r="D108" s="97"/>
      <c r="E108" s="123"/>
      <c r="F108" s="123"/>
      <c r="G108" s="78" t="str">
        <f>VLOOKUP(H108,PELIGROS!A$1:G$445,2,0)</f>
        <v>LLUVIAS, GRANIZADA, HELADAS</v>
      </c>
      <c r="H108" s="61" t="s">
        <v>86</v>
      </c>
      <c r="I108" s="61" t="s">
        <v>1236</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114"/>
      <c r="W108" s="78" t="str">
        <f>VLOOKUP(H108,PELIGROS!A$2:G$445,6,0)</f>
        <v>MUERTE</v>
      </c>
      <c r="X108" s="56"/>
      <c r="Y108" s="56"/>
      <c r="Z108" s="56"/>
      <c r="AA108" s="76"/>
      <c r="AB108" s="69" t="str">
        <f>VLOOKUP(H108,PELIGROS!A$2:G$445,7,0)</f>
        <v>ENTRENAMIENTO DE LA BRIGADA; DIVULGACIÓN DE PLAN DE EMERGENCIA</v>
      </c>
      <c r="AC108" s="114"/>
      <c r="AD108" s="100"/>
    </row>
    <row r="109" spans="1:30" ht="51">
      <c r="A109" s="84"/>
      <c r="B109" s="84"/>
      <c r="C109" s="92" t="s">
        <v>1229</v>
      </c>
      <c r="D109" s="89" t="s">
        <v>1230</v>
      </c>
      <c r="E109" s="86" t="s">
        <v>1063</v>
      </c>
      <c r="F109" s="86" t="s">
        <v>1197</v>
      </c>
      <c r="G109" s="55" t="str">
        <f>VLOOKUP(H109,PELIGROS!A$1:G$445,2,0)</f>
        <v>Bacteria</v>
      </c>
      <c r="H109" s="21" t="s">
        <v>108</v>
      </c>
      <c r="I109" s="21" t="s">
        <v>1231</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109">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119" t="s">
        <v>1200</v>
      </c>
      <c r="AD109" s="92" t="s">
        <v>1208</v>
      </c>
    </row>
    <row r="110" spans="1:30" ht="51">
      <c r="A110" s="84"/>
      <c r="B110" s="84"/>
      <c r="C110" s="93"/>
      <c r="D110" s="90"/>
      <c r="E110" s="87"/>
      <c r="F110" s="87"/>
      <c r="G110" s="55" t="str">
        <f>VLOOKUP(H110,PELIGROS!A$1:G$445,2,0)</f>
        <v>Hongos</v>
      </c>
      <c r="H110" s="21" t="s">
        <v>117</v>
      </c>
      <c r="I110" s="21" t="s">
        <v>1231</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10"/>
      <c r="W110" s="55" t="str">
        <f>VLOOKUP(H110,PELIGROS!A$2:G$445,6,0)</f>
        <v>Micosis</v>
      </c>
      <c r="X110" s="17"/>
      <c r="Y110" s="17"/>
      <c r="Z110" s="17"/>
      <c r="AA110" s="14"/>
      <c r="AB110" s="19" t="str">
        <f>VLOOKUP(H110,PELIGROS!A$2:G$445,7,0)</f>
        <v xml:space="preserve">Riesgo Biológico, Autocuidado y/o Uso y manejo adecuado de E.P.P.
</v>
      </c>
      <c r="AC110" s="90"/>
      <c r="AD110" s="93"/>
    </row>
    <row r="111" spans="1:30" ht="51">
      <c r="A111" s="84"/>
      <c r="B111" s="84"/>
      <c r="C111" s="93"/>
      <c r="D111" s="90"/>
      <c r="E111" s="87"/>
      <c r="F111" s="87"/>
      <c r="G111" s="55" t="str">
        <f>VLOOKUP(H111,PELIGROS!A$1:G$445,2,0)</f>
        <v>Virus</v>
      </c>
      <c r="H111" s="21" t="s">
        <v>120</v>
      </c>
      <c r="I111" s="21" t="s">
        <v>1231</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10"/>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1"/>
      <c r="AD111" s="93"/>
    </row>
    <row r="112" spans="1:30" ht="51">
      <c r="A112" s="84"/>
      <c r="B112" s="84"/>
      <c r="C112" s="93"/>
      <c r="D112" s="90"/>
      <c r="E112" s="87"/>
      <c r="F112" s="87"/>
      <c r="G112" s="55" t="str">
        <f>VLOOKUP(H112,PELIGROS!A$1:G$445,2,0)</f>
        <v>AUSENCIA DE SOMBRAS</v>
      </c>
      <c r="H112" s="21" t="s">
        <v>151</v>
      </c>
      <c r="I112" s="21" t="s">
        <v>1232</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10"/>
      <c r="W112" s="55" t="str">
        <f>VLOOKUP(H112,PELIGROS!A$2:G$445,6,0)</f>
        <v>DISMINUCIÓN AGUDEZA VISUAL</v>
      </c>
      <c r="X112" s="17"/>
      <c r="Y112" s="17"/>
      <c r="Z112" s="17"/>
      <c r="AA112" s="14"/>
      <c r="AB112" s="19" t="str">
        <f>VLOOKUP(H112,PELIGROS!A$2:G$445,7,0)</f>
        <v>N/A</v>
      </c>
      <c r="AC112" s="17" t="s">
        <v>32</v>
      </c>
      <c r="AD112" s="93"/>
    </row>
    <row r="113" spans="1:30" ht="51">
      <c r="A113" s="84"/>
      <c r="B113" s="84"/>
      <c r="C113" s="93"/>
      <c r="D113" s="90"/>
      <c r="E113" s="87"/>
      <c r="F113" s="87"/>
      <c r="G113" s="55" t="str">
        <f>VLOOKUP(H113,PELIGROS!A$1:G$445,2,0)</f>
        <v>INFRAROJA, ULTRAVIOLETA, VISIBLE, RADIOFRECUENCIA, MICROONDAS, LASER</v>
      </c>
      <c r="H113" s="21" t="s">
        <v>67</v>
      </c>
      <c r="I113" s="21" t="s">
        <v>1232</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10"/>
      <c r="W113" s="55" t="str">
        <f>VLOOKUP(H113,PELIGROS!A$2:G$445,6,0)</f>
        <v>CÁNCER</v>
      </c>
      <c r="X113" s="17"/>
      <c r="Y113" s="17"/>
      <c r="Z113" s="17"/>
      <c r="AA113" s="14"/>
      <c r="AB113" s="19" t="str">
        <f>VLOOKUP(H113,PELIGROS!A$2:G$445,7,0)</f>
        <v>N/A</v>
      </c>
      <c r="AC113" s="17" t="s">
        <v>1201</v>
      </c>
      <c r="AD113" s="93"/>
    </row>
    <row r="114" spans="1:30" ht="51">
      <c r="A114" s="84"/>
      <c r="B114" s="84"/>
      <c r="C114" s="93"/>
      <c r="D114" s="90"/>
      <c r="E114" s="87"/>
      <c r="F114" s="87"/>
      <c r="G114" s="55" t="str">
        <f>VLOOKUP(H114,PELIGROS!A$1:G$445,2,0)</f>
        <v>MAQUINARIA O EQUIPO</v>
      </c>
      <c r="H114" s="21" t="s">
        <v>164</v>
      </c>
      <c r="I114" s="21" t="s">
        <v>1232</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10"/>
      <c r="W114" s="55" t="str">
        <f>VLOOKUP(H114,PELIGROS!A$2:G$445,6,0)</f>
        <v>SORDERA</v>
      </c>
      <c r="X114" s="17"/>
      <c r="Y114" s="17"/>
      <c r="Z114" s="17"/>
      <c r="AA114" s="14"/>
      <c r="AB114" s="19" t="str">
        <f>VLOOKUP(H114,PELIGROS!A$2:G$445,7,0)</f>
        <v>USO DE EPP</v>
      </c>
      <c r="AC114" s="17" t="s">
        <v>1223</v>
      </c>
      <c r="AD114" s="93"/>
    </row>
    <row r="115" spans="1:30" ht="51">
      <c r="A115" s="84"/>
      <c r="B115" s="84"/>
      <c r="C115" s="93"/>
      <c r="D115" s="90"/>
      <c r="E115" s="87"/>
      <c r="F115" s="87"/>
      <c r="G115" s="55" t="str">
        <f>VLOOKUP(H115,PELIGROS!A$1:G$445,2,0)</f>
        <v>GASES Y VAPORES</v>
      </c>
      <c r="H115" s="21" t="s">
        <v>256</v>
      </c>
      <c r="I115" s="21" t="s">
        <v>1233</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10"/>
      <c r="W115" s="55" t="str">
        <f>VLOOKUP(H115,PELIGROS!A$2:G$445,6,0)</f>
        <v>MUERTE</v>
      </c>
      <c r="X115" s="17"/>
      <c r="Y115" s="17"/>
      <c r="Z115" s="17"/>
      <c r="AA115" s="14"/>
      <c r="AB115" s="19" t="str">
        <f>VLOOKUP(H115,PELIGROS!A$2:G$445,7,0)</f>
        <v>USO Y MANEJO ADECUADO DE E.P.P.</v>
      </c>
      <c r="AC115" s="109" t="s">
        <v>1202</v>
      </c>
      <c r="AD115" s="93"/>
    </row>
    <row r="116" spans="1:30" ht="51">
      <c r="A116" s="84"/>
      <c r="B116" s="84"/>
      <c r="C116" s="93"/>
      <c r="D116" s="90"/>
      <c r="E116" s="87"/>
      <c r="F116" s="87"/>
      <c r="G116" s="55" t="str">
        <f>VLOOKUP(H116,PELIGROS!A$1:G$445,2,0)</f>
        <v>LÍQUIDOS</v>
      </c>
      <c r="H116" s="21" t="s">
        <v>263</v>
      </c>
      <c r="I116" s="21" t="s">
        <v>1233</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10"/>
      <c r="W116" s="55" t="str">
        <f>VLOOKUP(H116,PELIGROS!A$2:G$445,6,0)</f>
        <v>LESIONES IRREVERSIBLES VÍAS RESPIRATORIAS</v>
      </c>
      <c r="X116" s="17"/>
      <c r="Y116" s="17"/>
      <c r="Z116" s="17"/>
      <c r="AA116" s="14"/>
      <c r="AB116" s="19" t="str">
        <f>VLOOKUP(H116,PELIGROS!A$2:G$445,7,0)</f>
        <v>USO Y MANEJO ADECUADO DE E.P.P.; MANEJO DE PRODUCTOS QUÍMICOS LÍQUIDOS</v>
      </c>
      <c r="AC116" s="110"/>
      <c r="AD116" s="93"/>
    </row>
    <row r="117" spans="1:30" ht="51">
      <c r="A117" s="84"/>
      <c r="B117" s="84"/>
      <c r="C117" s="93"/>
      <c r="D117" s="90"/>
      <c r="E117" s="87"/>
      <c r="F117" s="87"/>
      <c r="G117" s="55" t="str">
        <f>VLOOKUP(H117,PELIGROS!A$1:G$445,2,0)</f>
        <v>MATERIAL PARTICULADO</v>
      </c>
      <c r="H117" s="21" t="s">
        <v>269</v>
      </c>
      <c r="I117" s="21" t="s">
        <v>1233</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10"/>
      <c r="W117" s="55" t="str">
        <f>VLOOKUP(H117,PELIGROS!A$2:G$445,6,0)</f>
        <v>NEUMOCONIOSIS</v>
      </c>
      <c r="X117" s="17"/>
      <c r="Y117" s="17"/>
      <c r="Z117" s="17"/>
      <c r="AA117" s="14"/>
      <c r="AB117" s="19" t="str">
        <f>VLOOKUP(H117,PELIGROS!A$2:G$445,7,0)</f>
        <v>USO Y MANEJO DE LOS EPP</v>
      </c>
      <c r="AC117" s="111"/>
      <c r="AD117" s="93"/>
    </row>
    <row r="118" spans="1:30" ht="15">
      <c r="A118" s="84"/>
      <c r="B118" s="84"/>
      <c r="C118" s="93"/>
      <c r="D118" s="90"/>
      <c r="E118" s="87"/>
      <c r="F118" s="87"/>
      <c r="G118" s="55" t="str">
        <f>VLOOKUP(H118,PELIGROS!A$1:G$445,2,0)</f>
        <v>NATURALEZA DE LA TAREA</v>
      </c>
      <c r="H118" s="21" t="s">
        <v>76</v>
      </c>
      <c r="I118" s="21" t="s">
        <v>1234</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10"/>
      <c r="W118" s="55" t="str">
        <f>VLOOKUP(H118,PELIGROS!A$2:G$445,6,0)</f>
        <v>ESTRÉS</v>
      </c>
      <c r="X118" s="17"/>
      <c r="Y118" s="17"/>
      <c r="Z118" s="17"/>
      <c r="AA118" s="14"/>
      <c r="AB118" s="19" t="str">
        <f>VLOOKUP(H118,PELIGROS!A$2:G$445,7,0)</f>
        <v>N/A</v>
      </c>
      <c r="AC118" s="109" t="s">
        <v>1203</v>
      </c>
      <c r="AD118" s="93"/>
    </row>
    <row r="119" spans="1:30" ht="25.5">
      <c r="A119" s="84"/>
      <c r="B119" s="84"/>
      <c r="C119" s="93"/>
      <c r="D119" s="90"/>
      <c r="E119" s="87"/>
      <c r="F119" s="87"/>
      <c r="G119" s="55" t="str">
        <f>VLOOKUP(H119,PELIGROS!A$1:G$445,2,0)</f>
        <v xml:space="preserve"> ALTA CONCENTRACIÓN</v>
      </c>
      <c r="H119" s="21" t="s">
        <v>88</v>
      </c>
      <c r="I119" s="21" t="s">
        <v>1234</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10"/>
      <c r="W119" s="55" t="str">
        <f>VLOOKUP(H119,PELIGROS!A$2:G$445,6,0)</f>
        <v>ESTRÉS, ALTERACIÓN DEL SISTEMA NERVIOSO</v>
      </c>
      <c r="X119" s="17"/>
      <c r="Y119" s="17"/>
      <c r="Z119" s="17"/>
      <c r="AA119" s="14"/>
      <c r="AB119" s="19" t="str">
        <f>VLOOKUP(H119,PELIGROS!A$2:G$445,7,0)</f>
        <v>N/A</v>
      </c>
      <c r="AC119" s="111"/>
      <c r="AD119" s="93"/>
    </row>
    <row r="120" spans="1:30" ht="51">
      <c r="A120" s="84"/>
      <c r="B120" s="84"/>
      <c r="C120" s="93"/>
      <c r="D120" s="90"/>
      <c r="E120" s="87"/>
      <c r="F120" s="87"/>
      <c r="G120" s="55" t="str">
        <f>VLOOKUP(H120,PELIGROS!A$1:G$445,2,0)</f>
        <v>Forzadas, Prolongadas</v>
      </c>
      <c r="H120" s="21" t="s">
        <v>40</v>
      </c>
      <c r="I120" s="21" t="s">
        <v>1237</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10"/>
      <c r="W120" s="55" t="str">
        <f>VLOOKUP(H120,PELIGROS!A$2:G$445,6,0)</f>
        <v>Enfermedades Osteomusculares</v>
      </c>
      <c r="X120" s="17"/>
      <c r="Y120" s="17"/>
      <c r="Z120" s="17"/>
      <c r="AA120" s="14"/>
      <c r="AB120" s="19" t="str">
        <f>VLOOKUP(H120,PELIGROS!A$2:G$445,7,0)</f>
        <v>Prevención en lesiones osteomusculares, líderes de pausas activas</v>
      </c>
      <c r="AC120" s="17" t="s">
        <v>1224</v>
      </c>
      <c r="AD120" s="93"/>
    </row>
    <row r="121" spans="1:30" ht="63.75">
      <c r="A121" s="84"/>
      <c r="B121" s="84"/>
      <c r="C121" s="93"/>
      <c r="D121" s="90"/>
      <c r="E121" s="87"/>
      <c r="F121" s="87"/>
      <c r="G121" s="55" t="str">
        <f>VLOOKUP(H121,PELIGROS!A$1:G$445,2,0)</f>
        <v>Atropellamiento, Envestir</v>
      </c>
      <c r="H121" s="21" t="s">
        <v>1187</v>
      </c>
      <c r="I121" s="21" t="s">
        <v>1235</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10"/>
      <c r="W121" s="55" t="str">
        <f>VLOOKUP(H121,PELIGROS!A$2:G$445,6,0)</f>
        <v>Muerte</v>
      </c>
      <c r="X121" s="17"/>
      <c r="Y121" s="17"/>
      <c r="Z121" s="17"/>
      <c r="AA121" s="14"/>
      <c r="AB121" s="19" t="str">
        <f>VLOOKUP(H121,PELIGROS!A$2:G$445,7,0)</f>
        <v>Seguridad vial y manejo defensivo, aseguramiento de áreas de trabajo</v>
      </c>
      <c r="AC121" s="15" t="s">
        <v>1204</v>
      </c>
      <c r="AD121" s="93"/>
    </row>
    <row r="122" spans="1:30" ht="51">
      <c r="A122" s="84"/>
      <c r="B122" s="84"/>
      <c r="C122" s="93"/>
      <c r="D122" s="90"/>
      <c r="E122" s="87"/>
      <c r="F122" s="87"/>
      <c r="G122" s="55" t="str">
        <f>VLOOKUP(H122,PELIGROS!A$1:G$445,2,0)</f>
        <v>Inadecuadas conexiones eléctricas-saturación en tomas de energía</v>
      </c>
      <c r="H122" s="21" t="s">
        <v>566</v>
      </c>
      <c r="I122" s="21" t="s">
        <v>1235</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10"/>
      <c r="W122" s="55" t="str">
        <f>VLOOKUP(H122,PELIGROS!A$2:G$445,6,0)</f>
        <v>Muerte</v>
      </c>
      <c r="X122" s="17"/>
      <c r="Y122" s="17"/>
      <c r="Z122" s="17"/>
      <c r="AA122" s="14"/>
      <c r="AB122" s="19" t="str">
        <f>VLOOKUP(H122,PELIGROS!A$2:G$445,7,0)</f>
        <v>Uso y manejo adecuado de E.P.P., actos y condiciones inseguras</v>
      </c>
      <c r="AC122" s="17" t="s">
        <v>1225</v>
      </c>
      <c r="AD122" s="93"/>
    </row>
    <row r="123" spans="1:30" ht="63.75">
      <c r="A123" s="84"/>
      <c r="B123" s="84"/>
      <c r="C123" s="93"/>
      <c r="D123" s="90"/>
      <c r="E123" s="87"/>
      <c r="F123" s="87"/>
      <c r="G123" s="55" t="str">
        <f>VLOOKUP(H123,PELIGROS!A$1:G$445,2,0)</f>
        <v>Ingreso a pozos, Red de acueducto o excavaciones</v>
      </c>
      <c r="H123" s="21" t="s">
        <v>571</v>
      </c>
      <c r="I123" s="21" t="s">
        <v>1235</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10"/>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1221</v>
      </c>
      <c r="AD123" s="93"/>
    </row>
    <row r="124" spans="1:30" ht="51">
      <c r="A124" s="84"/>
      <c r="B124" s="84"/>
      <c r="C124" s="93"/>
      <c r="D124" s="90"/>
      <c r="E124" s="87"/>
      <c r="F124" s="87"/>
      <c r="G124" s="55" t="str">
        <f>VLOOKUP(H124,PELIGROS!A$1:G$445,2,0)</f>
        <v>Superficies de trabajo irregulares o deslizantes</v>
      </c>
      <c r="H124" s="21" t="s">
        <v>597</v>
      </c>
      <c r="I124" s="21" t="s">
        <v>1235</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10"/>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1205</v>
      </c>
      <c r="AD124" s="93"/>
    </row>
    <row r="125" spans="1:30" ht="51">
      <c r="A125" s="84"/>
      <c r="B125" s="84"/>
      <c r="C125" s="93"/>
      <c r="D125" s="90"/>
      <c r="E125" s="87"/>
      <c r="F125" s="87"/>
      <c r="G125" s="55" t="str">
        <f>VLOOKUP(H125,PELIGROS!A$1:G$445,2,0)</f>
        <v>inmersión ( lluvias, crecientes de rios y quebradas, caidas desde tarabitas, puentes y medios de trasnporte)</v>
      </c>
      <c r="H125" s="21" t="s">
        <v>1188</v>
      </c>
      <c r="I125" s="21" t="s">
        <v>1235</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10"/>
      <c r="W125" s="55" t="str">
        <f>VLOOKUP(H125,PELIGROS!A$2:G$445,6,0)</f>
        <v>muerte</v>
      </c>
      <c r="X125" s="17"/>
      <c r="Y125" s="17"/>
      <c r="Z125" s="17"/>
      <c r="AA125" s="14"/>
      <c r="AB125" s="19" t="str">
        <f>VLOOKUP(H125,PELIGROS!A$2:G$445,7,0)</f>
        <v>capacitación en salvamento acuatico y primer respondiente</v>
      </c>
      <c r="AC125" s="17" t="s">
        <v>1222</v>
      </c>
      <c r="AD125" s="93"/>
    </row>
    <row r="126" spans="1:30" ht="63.75">
      <c r="A126" s="84"/>
      <c r="B126" s="84"/>
      <c r="C126" s="93"/>
      <c r="D126" s="90"/>
      <c r="E126" s="87"/>
      <c r="F126" s="87"/>
      <c r="G126" s="55" t="str">
        <f>VLOOKUP(H126,PELIGROS!A$1:G$445,2,0)</f>
        <v>Herramientas Manuales</v>
      </c>
      <c r="H126" s="21" t="s">
        <v>606</v>
      </c>
      <c r="I126" s="21" t="s">
        <v>1235</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10"/>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1220</v>
      </c>
      <c r="AD126" s="93"/>
    </row>
    <row r="127" spans="1:30" ht="51">
      <c r="A127" s="84"/>
      <c r="B127" s="84"/>
      <c r="C127" s="93"/>
      <c r="D127" s="90"/>
      <c r="E127" s="87"/>
      <c r="F127" s="87"/>
      <c r="G127" s="55" t="str">
        <f>VLOOKUP(H127,PELIGROS!A$1:G$445,2,0)</f>
        <v>Maquinaria y equipo</v>
      </c>
      <c r="H127" s="21" t="s">
        <v>612</v>
      </c>
      <c r="I127" s="21" t="s">
        <v>1235</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10"/>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1226</v>
      </c>
      <c r="AD127" s="93"/>
    </row>
    <row r="128" spans="1:30" ht="63.75">
      <c r="A128" s="84"/>
      <c r="B128" s="84"/>
      <c r="C128" s="93"/>
      <c r="D128" s="90"/>
      <c r="E128" s="87"/>
      <c r="F128" s="87"/>
      <c r="G128" s="55" t="str">
        <f>VLOOKUP(H128,PELIGROS!A$1:G$445,2,0)</f>
        <v>Atraco, golpiza, atentados y secuestrados</v>
      </c>
      <c r="H128" s="21" t="s">
        <v>57</v>
      </c>
      <c r="I128" s="21" t="s">
        <v>1235</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10"/>
      <c r="W128" s="55" t="str">
        <f>VLOOKUP(H128,PELIGROS!A$2:G$445,6,0)</f>
        <v>Secuestros</v>
      </c>
      <c r="X128" s="17"/>
      <c r="Y128" s="17"/>
      <c r="Z128" s="17"/>
      <c r="AA128" s="14"/>
      <c r="AB128" s="19" t="str">
        <f>VLOOKUP(H128,PELIGROS!A$2:G$445,7,0)</f>
        <v>N/A</v>
      </c>
      <c r="AC128" s="17" t="s">
        <v>1206</v>
      </c>
      <c r="AD128" s="93"/>
    </row>
    <row r="129" spans="1:30" ht="89.25">
      <c r="A129" s="84"/>
      <c r="B129" s="84"/>
      <c r="C129" s="93"/>
      <c r="D129" s="90"/>
      <c r="E129" s="87"/>
      <c r="F129" s="87"/>
      <c r="G129" s="55" t="str">
        <f>VLOOKUP(H129,PELIGROS!A$1:G$445,2,0)</f>
        <v>MANTENIMIENTO DE PUENTE GRUAS, LIMPIEZA DE CANALES, MANTENIMIENTO DE INSTALACIONES LOCATIVAS, MANTENIMIENTO Y REPARACIÓN DE POZOS</v>
      </c>
      <c r="H129" s="21" t="s">
        <v>624</v>
      </c>
      <c r="I129" s="21" t="s">
        <v>1235</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10"/>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93"/>
    </row>
    <row r="130" spans="1:30" ht="51">
      <c r="A130" s="84"/>
      <c r="B130" s="84"/>
      <c r="C130" s="93"/>
      <c r="D130" s="90"/>
      <c r="E130" s="87"/>
      <c r="F130" s="87"/>
      <c r="G130" s="55" t="str">
        <f>VLOOKUP(H130,PELIGROS!A$1:G$445,2,0)</f>
        <v>SISMOS, INCENDIOS, INUNDACIONES, TERREMOTOS, VENDAVALES, DERRUMBE</v>
      </c>
      <c r="H130" s="21" t="s">
        <v>62</v>
      </c>
      <c r="I130" s="21" t="s">
        <v>1236</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10"/>
      <c r="W130" s="55" t="str">
        <f>VLOOKUP(H130,PELIGROS!A$2:G$445,6,0)</f>
        <v>MUERTE</v>
      </c>
      <c r="X130" s="17"/>
      <c r="Y130" s="17"/>
      <c r="Z130" s="17"/>
      <c r="AA130" s="14"/>
      <c r="AB130" s="19" t="str">
        <f>VLOOKUP(H130,PELIGROS!A$2:G$445,7,0)</f>
        <v>ENTRENAMIENTO DE LA BRIGADA; DIVULGACIÓN DE PLAN DE EMERGENCIA</v>
      </c>
      <c r="AC130" s="109" t="s">
        <v>1207</v>
      </c>
      <c r="AD130" s="93"/>
    </row>
    <row r="131" spans="1:30" ht="51">
      <c r="A131" s="85"/>
      <c r="B131" s="85"/>
      <c r="C131" s="94"/>
      <c r="D131" s="91"/>
      <c r="E131" s="88"/>
      <c r="F131" s="88"/>
      <c r="G131" s="55" t="str">
        <f>VLOOKUP(H131,PELIGROS!A$1:G$445,2,0)</f>
        <v>LLUVIAS, GRANIZADA, HELADAS</v>
      </c>
      <c r="H131" s="21" t="s">
        <v>86</v>
      </c>
      <c r="I131" s="21" t="s">
        <v>1236</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111"/>
      <c r="W131" s="55" t="str">
        <f>VLOOKUP(H131,PELIGROS!A$2:G$445,6,0)</f>
        <v>MUERTE</v>
      </c>
      <c r="X131" s="17"/>
      <c r="Y131" s="17"/>
      <c r="Z131" s="17"/>
      <c r="AA131" s="14"/>
      <c r="AB131" s="19" t="str">
        <f>VLOOKUP(H131,PELIGROS!A$2:G$445,7,0)</f>
        <v>ENTRENAMIENTO DE LA BRIGADA; DIVULGACIÓN DE PLAN DE EMERGENCIA</v>
      </c>
      <c r="AC131" s="111"/>
      <c r="AD131" s="94"/>
    </row>
    <row r="133" spans="1:30" ht="13.5" thickBot="1"/>
    <row r="134" spans="1:30" ht="15.75" customHeight="1" thickBot="1">
      <c r="A134" s="141" t="s">
        <v>1193</v>
      </c>
      <c r="B134" s="141"/>
      <c r="C134" s="141"/>
      <c r="D134" s="141"/>
      <c r="E134" s="141"/>
      <c r="F134" s="141"/>
      <c r="G134" s="141"/>
    </row>
    <row r="135" spans="1:30" ht="15.75" customHeight="1" thickBot="1">
      <c r="A135" s="133" t="s">
        <v>1194</v>
      </c>
      <c r="B135" s="133"/>
      <c r="C135" s="133"/>
      <c r="D135" s="142" t="s">
        <v>1195</v>
      </c>
      <c r="E135" s="142"/>
      <c r="F135" s="142"/>
      <c r="G135" s="142"/>
    </row>
    <row r="136" spans="1:30" ht="15.75" customHeight="1">
      <c r="A136" s="130" t="s">
        <v>1211</v>
      </c>
      <c r="B136" s="131"/>
      <c r="C136" s="132"/>
      <c r="D136" s="143" t="s">
        <v>1212</v>
      </c>
      <c r="E136" s="143"/>
      <c r="F136" s="143"/>
      <c r="G136" s="143"/>
    </row>
    <row r="137" spans="1:30" ht="15.75" customHeight="1">
      <c r="A137" s="145" t="s">
        <v>1211</v>
      </c>
      <c r="B137" s="146"/>
      <c r="C137" s="147"/>
      <c r="D137" s="140" t="s">
        <v>1215</v>
      </c>
      <c r="E137" s="140"/>
      <c r="F137" s="140"/>
      <c r="G137" s="140"/>
    </row>
    <row r="138" spans="1:30" ht="15" customHeight="1">
      <c r="A138" s="148" t="s">
        <v>1211</v>
      </c>
      <c r="B138" s="149"/>
      <c r="C138" s="150"/>
      <c r="D138" s="143" t="s">
        <v>1240</v>
      </c>
      <c r="E138" s="143"/>
      <c r="F138" s="143"/>
      <c r="G138" s="143"/>
    </row>
    <row r="139" spans="1:30" ht="15" customHeight="1">
      <c r="A139" s="148" t="s">
        <v>1211</v>
      </c>
      <c r="B139" s="149"/>
      <c r="C139" s="150"/>
      <c r="D139" s="140" t="s">
        <v>1241</v>
      </c>
      <c r="E139" s="140"/>
      <c r="F139" s="140"/>
      <c r="G139" s="140"/>
    </row>
    <row r="140" spans="1:30" ht="15" customHeight="1" thickBot="1">
      <c r="A140" s="151" t="s">
        <v>1238</v>
      </c>
      <c r="B140" s="152"/>
      <c r="C140" s="153"/>
      <c r="D140" s="154" t="s">
        <v>1239</v>
      </c>
      <c r="E140" s="154"/>
      <c r="F140" s="154"/>
      <c r="G140" s="154"/>
    </row>
  </sheetData>
  <mergeCells count="97">
    <mergeCell ref="AD26:AD40"/>
    <mergeCell ref="AC31:AC32"/>
    <mergeCell ref="AC33:AC34"/>
    <mergeCell ref="AC39:AC40"/>
    <mergeCell ref="AC11:AC13"/>
    <mergeCell ref="AC16:AC17"/>
    <mergeCell ref="AC18:AC19"/>
    <mergeCell ref="AC24:AC25"/>
    <mergeCell ref="A137:C137"/>
    <mergeCell ref="A138:C138"/>
    <mergeCell ref="A139:C139"/>
    <mergeCell ref="A140:C140"/>
    <mergeCell ref="D140:G140"/>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F41:F55"/>
    <mergeCell ref="E41:E55"/>
    <mergeCell ref="D41:D55"/>
    <mergeCell ref="C41:C55"/>
    <mergeCell ref="F56:F70"/>
    <mergeCell ref="E56:E70"/>
    <mergeCell ref="D56:D70"/>
    <mergeCell ref="C56:C70"/>
    <mergeCell ref="F71:F85"/>
    <mergeCell ref="V71:V85"/>
    <mergeCell ref="AC71:AC73"/>
    <mergeCell ref="AD71:AD85"/>
    <mergeCell ref="AC76:AC77"/>
    <mergeCell ref="AC78:AC79"/>
    <mergeCell ref="AC84:AC85"/>
    <mergeCell ref="F109:F131"/>
    <mergeCell ref="V109:V131"/>
    <mergeCell ref="AD86:AD108"/>
    <mergeCell ref="F86:F108"/>
    <mergeCell ref="E86:E108"/>
    <mergeCell ref="V86:V108"/>
    <mergeCell ref="AC107:AC108"/>
    <mergeCell ref="AC86:AC88"/>
    <mergeCell ref="AC92:AC94"/>
    <mergeCell ref="AC109:AC111"/>
    <mergeCell ref="AC95:AC96"/>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A11:A131"/>
    <mergeCell ref="B11:B131"/>
    <mergeCell ref="E109:E131"/>
    <mergeCell ref="D109:D131"/>
    <mergeCell ref="C109:C131"/>
    <mergeCell ref="D86:D108"/>
    <mergeCell ref="C86:C108"/>
    <mergeCell ref="C71:C85"/>
    <mergeCell ref="D71:D85"/>
    <mergeCell ref="E71:E8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TANQUES LOURDES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2019-06-21T18:21:39Z</dcterms:modified>
</cp:coreProperties>
</file>